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SENV\PMI MS-040\Textos &amp; Planilhas\Opex\"/>
    </mc:Choice>
  </mc:AlternateContent>
  <xr:revisionPtr revIDLastSave="0" documentId="13_ncr:1_{C58518C8-9001-4F5E-B8AE-881625DCDB0D}" xr6:coauthVersionLast="47" xr6:coauthVersionMax="47" xr10:uidLastSave="{00000000-0000-0000-0000-000000000000}"/>
  <bookViews>
    <workbookView xWindow="-108" yWindow="-108" windowWidth="23256" windowHeight="12456" activeTab="1" xr2:uid="{C5984C5C-75A4-49BC-A970-A632FDD10F5F}"/>
  </bookViews>
  <sheets>
    <sheet name="Índices" sheetId="1" r:id="rId1"/>
    <sheet name="Reajus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2" l="1"/>
  <c r="F35" i="2"/>
  <c r="E34" i="2" l="1"/>
  <c r="D34" i="2"/>
  <c r="G33" i="2"/>
  <c r="F33" i="2"/>
  <c r="E33" i="2"/>
  <c r="D33" i="2"/>
  <c r="E32" i="2"/>
  <c r="D32" i="2"/>
  <c r="G32" i="2" s="1"/>
  <c r="G7" i="2"/>
  <c r="G26" i="2"/>
  <c r="G16" i="2"/>
  <c r="G3" i="2"/>
  <c r="F17" i="2"/>
  <c r="F4" i="2"/>
  <c r="F13" i="2"/>
  <c r="F15" i="2"/>
  <c r="E20" i="2"/>
  <c r="G20" i="2" s="1"/>
  <c r="E22" i="2"/>
  <c r="G22" i="2" s="1"/>
  <c r="E7" i="2"/>
  <c r="F7" i="2" s="1"/>
  <c r="E8" i="2"/>
  <c r="G8" i="2" s="1"/>
  <c r="E26" i="2"/>
  <c r="F26" i="2" s="1"/>
  <c r="E23" i="2"/>
  <c r="F23" i="2" s="1"/>
  <c r="E6" i="2"/>
  <c r="F6" i="2" s="1"/>
  <c r="E17" i="2"/>
  <c r="G17" i="2" s="1"/>
  <c r="E21" i="2"/>
  <c r="G21" i="2" s="1"/>
  <c r="E10" i="2"/>
  <c r="G10" i="2" s="1"/>
  <c r="E16" i="2"/>
  <c r="F16" i="2" s="1"/>
  <c r="E29" i="2"/>
  <c r="G29" i="2" s="1"/>
  <c r="E25" i="2"/>
  <c r="G25" i="2" s="1"/>
  <c r="E24" i="2"/>
  <c r="F24" i="2" s="1"/>
  <c r="E27" i="2"/>
  <c r="F27" i="2" s="1"/>
  <c r="E4" i="2"/>
  <c r="G4" i="2" s="1"/>
  <c r="E5" i="2"/>
  <c r="G5" i="2" s="1"/>
  <c r="E9" i="2"/>
  <c r="G9" i="2" s="1"/>
  <c r="E3" i="2"/>
  <c r="F3" i="2" s="1"/>
  <c r="E18" i="2"/>
  <c r="G18" i="2" s="1"/>
  <c r="E19" i="2"/>
  <c r="G19" i="2" s="1"/>
  <c r="E14" i="2"/>
  <c r="F14" i="2" s="1"/>
  <c r="E12" i="2"/>
  <c r="F12" i="2" s="1"/>
  <c r="E13" i="2"/>
  <c r="G13" i="2" s="1"/>
  <c r="E11" i="2"/>
  <c r="G11" i="2" s="1"/>
  <c r="E15" i="2"/>
  <c r="G15" i="2" s="1"/>
  <c r="E28" i="2"/>
  <c r="F28" i="2" s="1"/>
  <c r="D20" i="2"/>
  <c r="D22" i="2"/>
  <c r="F22" i="2" s="1"/>
  <c r="D7" i="2"/>
  <c r="D8" i="2"/>
  <c r="D26" i="2"/>
  <c r="D23" i="2"/>
  <c r="D6" i="2"/>
  <c r="D17" i="2"/>
  <c r="D21" i="2"/>
  <c r="D10" i="2"/>
  <c r="F10" i="2" s="1"/>
  <c r="D16" i="2"/>
  <c r="D29" i="2"/>
  <c r="D25" i="2"/>
  <c r="D24" i="2"/>
  <c r="D27" i="2"/>
  <c r="D4" i="2"/>
  <c r="D5" i="2"/>
  <c r="D9" i="2"/>
  <c r="F9" i="2" s="1"/>
  <c r="D3" i="2"/>
  <c r="D18" i="2"/>
  <c r="D19" i="2"/>
  <c r="D14" i="2"/>
  <c r="D12" i="2"/>
  <c r="D13" i="2"/>
  <c r="D11" i="2"/>
  <c r="D28" i="2"/>
  <c r="G28" i="2" s="1"/>
  <c r="C13" i="2"/>
  <c r="C11" i="2"/>
  <c r="C15" i="2"/>
  <c r="C20" i="2"/>
  <c r="C22" i="2"/>
  <c r="C7" i="2"/>
  <c r="C8" i="2"/>
  <c r="C26" i="2"/>
  <c r="C23" i="2"/>
  <c r="C6" i="2"/>
  <c r="C17" i="2"/>
  <c r="C21" i="2"/>
  <c r="C10" i="2"/>
  <c r="C16" i="2"/>
  <c r="C29" i="2"/>
  <c r="C25" i="2"/>
  <c r="C24" i="2"/>
  <c r="C27" i="2"/>
  <c r="C4" i="2"/>
  <c r="C5" i="2"/>
  <c r="C9" i="2"/>
  <c r="C3" i="2"/>
  <c r="C18" i="2"/>
  <c r="C19" i="2"/>
  <c r="C14" i="2"/>
  <c r="C12" i="2"/>
  <c r="C28" i="2"/>
  <c r="G34" i="2" l="1"/>
  <c r="F34" i="2"/>
  <c r="F32" i="2"/>
  <c r="F19" i="2"/>
  <c r="F25" i="2"/>
  <c r="F18" i="2"/>
  <c r="F29" i="2"/>
  <c r="F8" i="2"/>
  <c r="G12" i="2"/>
  <c r="G27" i="2"/>
  <c r="G6" i="2"/>
  <c r="G14" i="2"/>
  <c r="G24" i="2"/>
  <c r="G23" i="2"/>
  <c r="F11" i="2"/>
  <c r="F5" i="2"/>
  <c r="F21" i="2"/>
  <c r="F20" i="2"/>
</calcChain>
</file>

<file path=xl/sharedStrings.xml><?xml version="1.0" encoding="utf-8"?>
<sst xmlns="http://schemas.openxmlformats.org/spreadsheetml/2006/main" count="174" uniqueCount="101">
  <si>
    <r>
      <rPr>
        <b/>
        <sz val="11.5"/>
        <rFont val="Calibri"/>
        <family val="2"/>
      </rPr>
      <t>ÍNDICES  DE REAJUSTAMENTO DE OBRAS RODOVIÁRIAS</t>
    </r>
  </si>
  <si>
    <r>
      <rPr>
        <b/>
        <sz val="7"/>
        <color rgb="FFFFFFFF"/>
        <rFont val="Calibri"/>
        <family val="2"/>
      </rPr>
      <t>DESCRIÇÃO DOS ÍNDICES</t>
    </r>
  </si>
  <si>
    <r>
      <rPr>
        <b/>
        <sz val="7"/>
        <color rgb="FFFFFFFF"/>
        <rFont val="Calibri"/>
        <family val="2"/>
      </rPr>
      <t>01/21</t>
    </r>
  </si>
  <si>
    <r>
      <rPr>
        <b/>
        <sz val="7"/>
        <color rgb="FFFFFFFF"/>
        <rFont val="Calibri"/>
        <family val="2"/>
      </rPr>
      <t>02/21</t>
    </r>
  </si>
  <si>
    <r>
      <rPr>
        <b/>
        <sz val="7"/>
        <color rgb="FFFFFFFF"/>
        <rFont val="Calibri"/>
        <family val="2"/>
      </rPr>
      <t>03/21</t>
    </r>
  </si>
  <si>
    <r>
      <rPr>
        <b/>
        <sz val="7"/>
        <color rgb="FFFFFFFF"/>
        <rFont val="Calibri"/>
        <family val="2"/>
      </rPr>
      <t>04/21</t>
    </r>
  </si>
  <si>
    <r>
      <rPr>
        <b/>
        <sz val="7"/>
        <color rgb="FFFFFFFF"/>
        <rFont val="Calibri"/>
        <family val="2"/>
      </rPr>
      <t>05/21</t>
    </r>
  </si>
  <si>
    <r>
      <rPr>
        <b/>
        <sz val="7"/>
        <color rgb="FFFFFFFF"/>
        <rFont val="Calibri"/>
        <family val="2"/>
      </rPr>
      <t>06/21</t>
    </r>
  </si>
  <si>
    <r>
      <rPr>
        <b/>
        <sz val="7"/>
        <color rgb="FFFFFFFF"/>
        <rFont val="Calibri"/>
        <family val="2"/>
      </rPr>
      <t>07/21</t>
    </r>
  </si>
  <si>
    <r>
      <rPr>
        <b/>
        <sz val="7"/>
        <color rgb="FFFFFFFF"/>
        <rFont val="Calibri"/>
        <family val="2"/>
      </rPr>
      <t>08/21</t>
    </r>
  </si>
  <si>
    <r>
      <rPr>
        <b/>
        <sz val="7"/>
        <color rgb="FFFFFFFF"/>
        <rFont val="Calibri"/>
        <family val="2"/>
      </rPr>
      <t>09/21</t>
    </r>
  </si>
  <si>
    <r>
      <rPr>
        <b/>
        <sz val="7"/>
        <color rgb="FFFFFFFF"/>
        <rFont val="Calibri"/>
        <family val="2"/>
      </rPr>
      <t>10/21</t>
    </r>
  </si>
  <si>
    <r>
      <rPr>
        <b/>
        <sz val="7"/>
        <color rgb="FFFFFFFF"/>
        <rFont val="Calibri"/>
        <family val="2"/>
      </rPr>
      <t>11/21</t>
    </r>
  </si>
  <si>
    <r>
      <rPr>
        <b/>
        <sz val="7"/>
        <color rgb="FFFFFFFF"/>
        <rFont val="Calibri"/>
        <family val="2"/>
      </rPr>
      <t>12/21</t>
    </r>
  </si>
  <si>
    <r>
      <rPr>
        <sz val="7"/>
        <rFont val="Calibri"/>
        <family val="2"/>
      </rPr>
      <t>TERRAPLENAGEM</t>
    </r>
  </si>
  <si>
    <r>
      <rPr>
        <sz val="7"/>
        <rFont val="Calibri"/>
        <family val="2"/>
      </rPr>
      <t>DEZ/2000=100</t>
    </r>
  </si>
  <si>
    <r>
      <rPr>
        <sz val="7"/>
        <rFont val="Calibri"/>
        <family val="2"/>
      </rPr>
      <t>OBRAS DE ARTE ESPECIAIS</t>
    </r>
  </si>
  <si>
    <r>
      <rPr>
        <sz val="7"/>
        <rFont val="Calibri"/>
        <family val="2"/>
      </rPr>
      <t>PAVIMENTAÇÃO</t>
    </r>
  </si>
  <si>
    <r>
      <rPr>
        <sz val="7"/>
        <rFont val="Calibri"/>
        <family val="2"/>
      </rPr>
      <t>CONSULTORIA (SUPERVISÃO E PROJETOS)</t>
    </r>
  </si>
  <si>
    <r>
      <rPr>
        <sz val="7"/>
        <rFont val="Calibri"/>
        <family val="2"/>
      </rPr>
      <t>DRENAGEM</t>
    </r>
  </si>
  <si>
    <r>
      <rPr>
        <sz val="7"/>
        <rFont val="Calibri"/>
        <family val="2"/>
      </rPr>
      <t>SINALIZAÇÃO HORIZONTAL</t>
    </r>
  </si>
  <si>
    <r>
      <rPr>
        <sz val="7"/>
        <rFont val="Calibri"/>
        <family val="2"/>
      </rPr>
      <t>PAVIMENTOS CONCRETO CIMENTO PORTLAND</t>
    </r>
  </si>
  <si>
    <r>
      <rPr>
        <sz val="7"/>
        <rFont val="Calibri"/>
        <family val="2"/>
      </rPr>
      <t>CONSERVAÇÃO RODOVIÁRIA</t>
    </r>
  </si>
  <si>
    <r>
      <rPr>
        <sz val="7"/>
        <rFont val="Calibri"/>
        <family val="2"/>
      </rPr>
      <t>LIGANTES BETUMINOSOS</t>
    </r>
  </si>
  <si>
    <r>
      <rPr>
        <sz val="7"/>
        <rFont val="Calibri"/>
        <family val="2"/>
      </rPr>
      <t>OBRAS DE ARTE ESPECIAIS (SEM AÇO)</t>
    </r>
  </si>
  <si>
    <r>
      <rPr>
        <sz val="7"/>
        <rFont val="Calibri"/>
        <family val="2"/>
      </rPr>
      <t>IGP - DI</t>
    </r>
  </si>
  <si>
    <r>
      <rPr>
        <sz val="7"/>
        <rFont val="Calibri"/>
        <family val="2"/>
      </rPr>
      <t>AGO/1994=100</t>
    </r>
  </si>
  <si>
    <r>
      <rPr>
        <sz val="7"/>
        <rFont val="Calibri"/>
        <family val="2"/>
      </rPr>
      <t>ÍNDICE NACIONAL DE CUSTO DA CONSTRUÇÃO</t>
    </r>
  </si>
  <si>
    <r>
      <rPr>
        <sz val="7"/>
        <rFont val="Calibri"/>
        <family val="2"/>
      </rPr>
      <t>VERGALHÕES E ARAMES DE AÇO CARBONO</t>
    </r>
  </si>
  <si>
    <r>
      <rPr>
        <sz val="7"/>
        <rFont val="Calibri"/>
        <family val="2"/>
      </rPr>
      <t>PRODUTOS SIDERÚRGICOS</t>
    </r>
  </si>
  <si>
    <r>
      <rPr>
        <sz val="7"/>
        <rFont val="Calibri"/>
        <family val="2"/>
      </rPr>
      <t>DEZ/2007=100</t>
    </r>
  </si>
  <si>
    <r>
      <rPr>
        <sz val="7"/>
        <rFont val="Calibri"/>
        <family val="2"/>
      </rPr>
      <t>PRODUTOS DE AÇO GALVANIZADO</t>
    </r>
  </si>
  <si>
    <r>
      <rPr>
        <sz val="7"/>
        <rFont val="Calibri"/>
        <family val="2"/>
      </rPr>
      <t>MAR/1999=100</t>
    </r>
  </si>
  <si>
    <r>
      <rPr>
        <sz val="7"/>
        <rFont val="Calibri"/>
        <family val="2"/>
      </rPr>
      <t>SINALIZAÇÃO VERTICAL</t>
    </r>
  </si>
  <si>
    <r>
      <rPr>
        <sz val="7"/>
        <rFont val="Calibri"/>
        <family val="2"/>
      </rPr>
      <t>MAI/2005=100</t>
    </r>
  </si>
  <si>
    <r>
      <rPr>
        <sz val="7"/>
        <rFont val="Calibri"/>
        <family val="2"/>
      </rPr>
      <t>ASFALTO DILUÍDO</t>
    </r>
  </si>
  <si>
    <r>
      <rPr>
        <sz val="7"/>
        <rFont val="Calibri"/>
        <family val="2"/>
      </rPr>
      <t>CIMENTO ASFÁLTICO PETRÓLEO (CAP 7 e 20)</t>
    </r>
  </si>
  <si>
    <r>
      <rPr>
        <sz val="7"/>
        <rFont val="Calibri"/>
        <family val="2"/>
      </rPr>
      <t>EMULSÕES (RR1C E RR2C)</t>
    </r>
  </si>
  <si>
    <r>
      <rPr>
        <sz val="7"/>
        <rFont val="Calibri"/>
        <family val="2"/>
      </rPr>
      <t>ADMINISTRAÇÃO LOCAL</t>
    </r>
  </si>
  <si>
    <r>
      <rPr>
        <sz val="7"/>
        <rFont val="Calibri"/>
        <family val="2"/>
      </rPr>
      <t>DEZ/2016=100</t>
    </r>
  </si>
  <si>
    <r>
      <rPr>
        <sz val="7"/>
        <rFont val="Calibri"/>
        <family val="2"/>
      </rPr>
      <t>MOBILIZAÇÃO E DESMOBILIZAÇÃO</t>
    </r>
  </si>
  <si>
    <r>
      <rPr>
        <sz val="7"/>
        <rFont val="Calibri"/>
        <family val="2"/>
      </rPr>
      <t>OBRAS COMPLEMENTARES E MEIO AMBIENTE</t>
    </r>
  </si>
  <si>
    <r>
      <rPr>
        <sz val="7"/>
        <rFont val="Calibri"/>
        <family val="2"/>
      </rPr>
      <t>ÍNDICE DE EMULSÃO ASFÁLTICA MODIFICADO</t>
    </r>
  </si>
  <si>
    <r>
      <rPr>
        <sz val="7"/>
        <rFont val="Calibri"/>
        <family val="2"/>
      </rPr>
      <t>DEZ/2018=100</t>
    </r>
  </si>
  <si>
    <r>
      <rPr>
        <sz val="7"/>
        <rFont val="Calibri"/>
        <family val="2"/>
      </rPr>
      <t>ÍNDICE DE ASFALTO MODIFICADO POR POLÍMERO</t>
    </r>
  </si>
  <si>
    <r>
      <rPr>
        <sz val="7"/>
        <rFont val="Calibri"/>
        <family val="2"/>
      </rPr>
      <t>ÍNDICE DE EMULSÃO ASFÁLTICA DE IMPRIMAÇÃO</t>
    </r>
  </si>
  <si>
    <r>
      <rPr>
        <sz val="7"/>
        <rFont val="Calibri"/>
        <family val="2"/>
      </rPr>
      <t>ÍNDICE DE ASFALTO BORRACHA</t>
    </r>
  </si>
  <si>
    <r>
      <rPr>
        <sz val="7"/>
        <rFont val="Calibri"/>
        <family val="2"/>
      </rPr>
      <t>ÍNDICE DE SUPERESTRUTURA DE PASSARELAS METÁLICAS</t>
    </r>
  </si>
  <si>
    <r>
      <rPr>
        <sz val="7"/>
        <rFont val="Calibri"/>
        <family val="2"/>
      </rPr>
      <t>JUL/2021=100</t>
    </r>
  </si>
  <si>
    <r>
      <rPr>
        <sz val="7"/>
        <rFont val="Calibri"/>
        <family val="2"/>
      </rPr>
      <t>O reajustamento dos serviços deve ser realizado de acordo com a Instrução Normativa nº 59/2021, de 17 de setembro de 2021, publicada no Boletim Administrativo do DNIT nº 178 em 20 de setembro de 2021.</t>
    </r>
  </si>
  <si>
    <t>01/22</t>
  </si>
  <si>
    <t>02/22</t>
  </si>
  <si>
    <t>03/22</t>
  </si>
  <si>
    <t>04/22</t>
  </si>
  <si>
    <t>05/22</t>
  </si>
  <si>
    <t>06/22</t>
  </si>
  <si>
    <t>07/22</t>
  </si>
  <si>
    <t>08/22</t>
  </si>
  <si>
    <t>09/22</t>
  </si>
  <si>
    <t>10/22</t>
  </si>
  <si>
    <t>11/22</t>
  </si>
  <si>
    <t>12/22</t>
  </si>
  <si>
    <t>Classe</t>
  </si>
  <si>
    <t>Índice de reajustamento</t>
  </si>
  <si>
    <r>
      <t>I</t>
    </r>
    <r>
      <rPr>
        <vertAlign val="subscript"/>
        <sz val="11"/>
        <color theme="1"/>
        <rFont val="Calibri"/>
        <family val="2"/>
        <scheme val="minor"/>
      </rPr>
      <t>0</t>
    </r>
  </si>
  <si>
    <t>I</t>
  </si>
  <si>
    <t>Fator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</si>
  <si>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0</t>
    </r>
  </si>
  <si>
    <t>Fórmula</t>
  </si>
  <si>
    <t>Conforme instrução normativa Nº 59/DENIT SEDE, 17/09/2021</t>
  </si>
  <si>
    <r>
      <t>I</t>
    </r>
    <r>
      <rPr>
        <vertAlign val="subscript"/>
        <sz val="11"/>
        <color theme="1"/>
        <rFont val="Calibri"/>
        <family val="2"/>
        <scheme val="minor"/>
      </rPr>
      <t>i</t>
    </r>
  </si>
  <si>
    <t>Reajuste</t>
  </si>
  <si>
    <r>
      <rPr>
        <sz val="7"/>
        <rFont val="Calibri"/>
        <family val="2"/>
      </rPr>
      <t>Mês de Referência: dezembro de 2023.</t>
    </r>
  </si>
  <si>
    <r>
      <rPr>
        <b/>
        <sz val="7"/>
        <color rgb="FFFFFFFF"/>
        <rFont val="Calibri"/>
        <family val="2"/>
      </rPr>
      <t>01/23</t>
    </r>
  </si>
  <si>
    <r>
      <rPr>
        <b/>
        <sz val="7"/>
        <color rgb="FFFFFFFF"/>
        <rFont val="Calibri"/>
        <family val="2"/>
      </rPr>
      <t>02/23</t>
    </r>
  </si>
  <si>
    <r>
      <rPr>
        <b/>
        <sz val="7"/>
        <color rgb="FFFFFFFF"/>
        <rFont val="Calibri"/>
        <family val="2"/>
      </rPr>
      <t>03/23</t>
    </r>
  </si>
  <si>
    <r>
      <rPr>
        <b/>
        <sz val="7"/>
        <color rgb="FFFFFFFF"/>
        <rFont val="Calibri"/>
        <family val="2"/>
      </rPr>
      <t>04/23</t>
    </r>
  </si>
  <si>
    <r>
      <rPr>
        <b/>
        <sz val="7"/>
        <color rgb="FFFFFFFF"/>
        <rFont val="Calibri"/>
        <family val="2"/>
      </rPr>
      <t>05/23</t>
    </r>
  </si>
  <si>
    <r>
      <rPr>
        <b/>
        <sz val="7"/>
        <color rgb="FFFFFFFF"/>
        <rFont val="Calibri"/>
        <family val="2"/>
      </rPr>
      <t>06/23</t>
    </r>
  </si>
  <si>
    <r>
      <rPr>
        <b/>
        <sz val="7"/>
        <color rgb="FFFFFFFF"/>
        <rFont val="Calibri"/>
        <family val="2"/>
      </rPr>
      <t>07/23</t>
    </r>
  </si>
  <si>
    <r>
      <rPr>
        <b/>
        <sz val="7"/>
        <color rgb="FFFFFFFF"/>
        <rFont val="Calibri"/>
        <family val="2"/>
      </rPr>
      <t>08/23</t>
    </r>
  </si>
  <si>
    <r>
      <rPr>
        <b/>
        <sz val="7"/>
        <color rgb="FFFFFFFF"/>
        <rFont val="Calibri"/>
        <family val="2"/>
      </rPr>
      <t>09/23</t>
    </r>
  </si>
  <si>
    <r>
      <rPr>
        <b/>
        <sz val="7"/>
        <color rgb="FFFFFFFF"/>
        <rFont val="Calibri"/>
        <family val="2"/>
      </rPr>
      <t>10/23</t>
    </r>
  </si>
  <si>
    <r>
      <rPr>
        <b/>
        <sz val="7"/>
        <color rgb="FFFFFFFF"/>
        <rFont val="Calibri"/>
        <family val="2"/>
      </rPr>
      <t>11/23</t>
    </r>
  </si>
  <si>
    <r>
      <rPr>
        <b/>
        <sz val="7"/>
        <color rgb="FFFFFFFF"/>
        <rFont val="Calibri"/>
        <family val="2"/>
      </rPr>
      <t>12/23</t>
    </r>
  </si>
  <si>
    <r>
      <rPr>
        <b/>
        <sz val="7"/>
        <color rgb="FFFFFFFF"/>
        <rFont val="Calibri"/>
        <family val="2"/>
      </rPr>
      <t xml:space="preserve">VARIAÇÃO
</t>
    </r>
    <r>
      <rPr>
        <b/>
        <sz val="7"/>
        <color rgb="FFFFFFFF"/>
        <rFont val="Calibri"/>
        <family val="2"/>
      </rPr>
      <t>NO MÊS</t>
    </r>
  </si>
  <si>
    <r>
      <rPr>
        <b/>
        <sz val="7"/>
        <color rgb="FFFFFFFF"/>
        <rFont val="Calibri"/>
        <family val="2"/>
      </rPr>
      <t xml:space="preserve">ACUMULADO
</t>
    </r>
    <r>
      <rPr>
        <b/>
        <sz val="7"/>
        <color rgb="FFFFFFFF"/>
        <rFont val="Calibri"/>
        <family val="2"/>
      </rPr>
      <t>NO ANO</t>
    </r>
  </si>
  <si>
    <r>
      <rPr>
        <b/>
        <sz val="7"/>
        <color rgb="FFFFFFFF"/>
        <rFont val="Calibri"/>
        <family val="2"/>
      </rPr>
      <t xml:space="preserve">VARIAÇÃO NOS
</t>
    </r>
    <r>
      <rPr>
        <b/>
        <sz val="7"/>
        <color rgb="FFFFFFFF"/>
        <rFont val="Calibri"/>
        <family val="2"/>
      </rPr>
      <t>ÚLTIMOS 12 MESES</t>
    </r>
  </si>
  <si>
    <r>
      <rPr>
        <sz val="7"/>
        <rFont val="Calibri"/>
        <family val="2"/>
      </rPr>
      <t>SERVIÇOS COM AÇO PARA OBRAS DE ARTE ESPECIAIS</t>
    </r>
  </si>
  <si>
    <r>
      <rPr>
        <sz val="7"/>
        <rFont val="Calibri"/>
        <family val="2"/>
      </rPr>
      <t>DEZ/2022=100</t>
    </r>
  </si>
  <si>
    <r>
      <rPr>
        <sz val="7"/>
        <rFont val="Calibri"/>
        <family val="2"/>
      </rPr>
      <t>EMULSÃO ASFÁLTICA MODIFICADA</t>
    </r>
  </si>
  <si>
    <r>
      <rPr>
        <sz val="7"/>
        <rFont val="Calibri"/>
        <family val="2"/>
      </rPr>
      <t>ASFALTO MODIFICADO POR POLÍMERO</t>
    </r>
  </si>
  <si>
    <r>
      <rPr>
        <sz val="7"/>
        <rFont val="Calibri"/>
        <family val="2"/>
      </rPr>
      <t>EMULSÃO ASFÁLTICA DE IMPRIMAÇÃO</t>
    </r>
  </si>
  <si>
    <r>
      <rPr>
        <sz val="7"/>
        <rFont val="Calibri"/>
        <family val="2"/>
      </rPr>
      <t>ASFALTO BORRACHA</t>
    </r>
  </si>
  <si>
    <r>
      <rPr>
        <sz val="7"/>
        <rFont val="Calibri"/>
        <family val="2"/>
      </rPr>
      <t>SUPERESTRUTURA DE PASSARELAS METÁLICAS</t>
    </r>
  </si>
  <si>
    <r>
      <rPr>
        <sz val="7"/>
        <rFont val="Calibri"/>
        <family val="2"/>
      </rPr>
      <t>O reajustamento dos serviços deve ser realizado de acordo com a Instrução Normativa nº 01/2023, de 24 de janeiro de 2023, publicada no Boletim Administrativo do DNIT nº 18, em 25 de janeiro de 2023.</t>
    </r>
  </si>
  <si>
    <t>Jun/22-Out/23</t>
  </si>
  <si>
    <t>CONSERVAÇÃO RODOVIÁRIA</t>
  </si>
  <si>
    <t>IGP - DI</t>
  </si>
  <si>
    <t>ÍNDICE NACIONAL DE CUSTO DA CONSTRUÇÃO (Meio Ambiente)</t>
  </si>
  <si>
    <t>IPCA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</si>
</sst>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_-* #,##0.000_-;\-* #,##0.0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name val="Calibri"/>
      <family val="2"/>
    </font>
    <font>
      <sz val="7"/>
      <name val="Calibri"/>
      <family val="2"/>
    </font>
    <font>
      <b/>
      <sz val="7"/>
      <name val="Calibri"/>
      <family val="2"/>
    </font>
    <font>
      <b/>
      <sz val="7"/>
      <color rgb="FFFFFFFF"/>
      <name val="Calibri"/>
      <family val="2"/>
    </font>
    <font>
      <sz val="7"/>
      <color rgb="FF000000"/>
      <name val="Calibri"/>
      <family val="2"/>
    </font>
    <font>
      <b/>
      <sz val="7"/>
      <color theme="0"/>
      <name val="Calibri"/>
      <family val="2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6393"/>
      </patternFill>
    </fill>
    <fill>
      <patternFill patternType="solid">
        <fgColor rgb="FFCDDFEE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right" vertical="center" shrinkToFit="1"/>
    </xf>
    <xf numFmtId="43" fontId="6" fillId="3" borderId="1" xfId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right" vertical="center" shrinkToFit="1"/>
    </xf>
    <xf numFmtId="43" fontId="6" fillId="0" borderId="1" xfId="1" applyFont="1" applyFill="1" applyBorder="1" applyAlignment="1">
      <alignment horizontal="center" vertical="center" shrinkToFit="1"/>
    </xf>
    <xf numFmtId="43" fontId="0" fillId="3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3" xfId="0" applyFill="1" applyBorder="1" applyAlignment="1">
      <alignment horizontal="right" vertical="center"/>
    </xf>
    <xf numFmtId="17" fontId="0" fillId="5" borderId="3" xfId="0" applyNumberFormat="1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0" xfId="0" applyFill="1" applyAlignment="1">
      <alignment horizontal="right" vertical="center"/>
    </xf>
    <xf numFmtId="17" fontId="0" fillId="5" borderId="0" xfId="0" applyNumberFormat="1" applyFill="1" applyAlignment="1">
      <alignment vertical="center"/>
    </xf>
    <xf numFmtId="0" fontId="0" fillId="5" borderId="6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3" fontId="0" fillId="0" borderId="0" xfId="1" applyFont="1" applyBorder="1" applyAlignment="1">
      <alignment vertical="center"/>
    </xf>
    <xf numFmtId="164" fontId="0" fillId="0" borderId="0" xfId="1" applyNumberFormat="1" applyFont="1" applyBorder="1" applyAlignment="1">
      <alignment vertical="center"/>
    </xf>
    <xf numFmtId="164" fontId="0" fillId="0" borderId="6" xfId="1" applyNumberFormat="1" applyFont="1" applyBorder="1" applyAlignment="1">
      <alignment vertical="center"/>
    </xf>
    <xf numFmtId="43" fontId="0" fillId="0" borderId="8" xfId="1" applyFont="1" applyBorder="1" applyAlignment="1">
      <alignment vertical="center"/>
    </xf>
    <xf numFmtId="164" fontId="0" fillId="0" borderId="8" xfId="1" applyNumberFormat="1" applyFont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65" fontId="6" fillId="3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4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43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Border="1" applyAlignment="1">
      <alignment vertical="center"/>
    </xf>
    <xf numFmtId="43" fontId="0" fillId="0" borderId="0" xfId="0" applyNumberForma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Gráfico das Variações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9525" cap="flat" cmpd="sng" algn="ctr">
              <a:solidFill>
                <a:schemeClr val="accent1"/>
              </a:solidFill>
              <a:miter lim="800000"/>
            </a:ln>
            <a:effectLst>
              <a:glow rad="63500">
                <a:schemeClr val="accent1">
                  <a:satMod val="175000"/>
                  <a:alpha val="25000"/>
                </a:schemeClr>
              </a:glow>
            </a:effectLst>
          </c:spPr>
          <c:invertIfNegative val="0"/>
          <c:cat>
            <c:strRef>
              <c:f>Reajuste!$C$3:$C$29</c:f>
              <c:strCache>
                <c:ptCount val="27"/>
                <c:pt idx="0">
                  <c:v>ADMINISTRAÇÃO LOCAL</c:v>
                </c:pt>
                <c:pt idx="1">
                  <c:v>ASFALTO DILUÍDO</c:v>
                </c:pt>
                <c:pt idx="2">
                  <c:v>CIMENTO ASFÁLTICO PETRÓLEO (CAP 7 e 20)</c:v>
                </c:pt>
                <c:pt idx="3">
                  <c:v>CONSERVAÇÃO RODOVIÁRIA</c:v>
                </c:pt>
                <c:pt idx="4">
                  <c:v>CONSULTORIA (SUPERVISÃO E PROJETOS)</c:v>
                </c:pt>
                <c:pt idx="5">
                  <c:v>DRENAGEM</c:v>
                </c:pt>
                <c:pt idx="6">
                  <c:v>EMULSÕES (RR1C E RR2C)</c:v>
                </c:pt>
                <c:pt idx="7">
                  <c:v>IGP - DI</c:v>
                </c:pt>
                <c:pt idx="8">
                  <c:v>ÍNDICE DE ASFALTO BORRACHA</c:v>
                </c:pt>
                <c:pt idx="9">
                  <c:v>ÍNDICE DE ASFALTO MODIFICADO POR POLÍMERO</c:v>
                </c:pt>
                <c:pt idx="10">
                  <c:v>ÍNDICE DE EMULSÃO ASFÁLTICA DE IMPRIMAÇÃO</c:v>
                </c:pt>
                <c:pt idx="11">
                  <c:v>ÍNDICE DE EMULSÃO ASFÁLTICA MODIFICADO</c:v>
                </c:pt>
                <c:pt idx="12">
                  <c:v>ÍNDICE DE SUPERESTRUTURA DE PASSARELAS METÁLICAS</c:v>
                </c:pt>
                <c:pt idx="13">
                  <c:v>ÍNDICE NACIONAL DE CUSTO DA CONSTRUÇÃO</c:v>
                </c:pt>
                <c:pt idx="14">
                  <c:v>LIGANTES BETUMINOSOS</c:v>
                </c:pt>
                <c:pt idx="15">
                  <c:v>MOBILIZAÇÃO E DESMOBILIZAÇÃO</c:v>
                </c:pt>
                <c:pt idx="16">
                  <c:v>OBRAS COMPLEMENTARES E MEIO AMBIENTE</c:v>
                </c:pt>
                <c:pt idx="17">
                  <c:v>OBRAS DE ARTE ESPECIAIS</c:v>
                </c:pt>
                <c:pt idx="18">
                  <c:v>OBRAS DE ARTE ESPECIAIS (SEM AÇO)</c:v>
                </c:pt>
                <c:pt idx="19">
                  <c:v>PAVIMENTAÇÃO</c:v>
                </c:pt>
                <c:pt idx="20">
                  <c:v>PAVIMENTOS CONCRETO CIMENTO PORTLAND</c:v>
                </c:pt>
                <c:pt idx="21">
                  <c:v>PRODUTOS DE AÇO GALVANIZADO</c:v>
                </c:pt>
                <c:pt idx="22">
                  <c:v>PRODUTOS SIDERÚRGICOS</c:v>
                </c:pt>
                <c:pt idx="23">
                  <c:v>SINALIZAÇÃO HORIZONTAL</c:v>
                </c:pt>
                <c:pt idx="24">
                  <c:v>SINALIZAÇÃO VERTICAL</c:v>
                </c:pt>
                <c:pt idx="25">
                  <c:v>TERRAPLENAGEM</c:v>
                </c:pt>
                <c:pt idx="26">
                  <c:v>VERGALHÕES E ARAMES DE AÇO CARBONO</c:v>
                </c:pt>
              </c:strCache>
            </c:strRef>
          </c:cat>
          <c:val>
            <c:numRef>
              <c:f>Reajuste!$G$3:$G$29</c:f>
              <c:numCache>
                <c:formatCode>_-* #,##0.000000_-;\-* #,##0.000000_-;_-* "-"??_-;_-@_-</c:formatCode>
                <c:ptCount val="27"/>
                <c:pt idx="0">
                  <c:v>0.116659</c:v>
                </c:pt>
                <c:pt idx="1">
                  <c:v>0.132295</c:v>
                </c:pt>
                <c:pt idx="2">
                  <c:v>0.224964</c:v>
                </c:pt>
                <c:pt idx="3">
                  <c:v>0.1348</c:v>
                </c:pt>
                <c:pt idx="4">
                  <c:v>4.9487000000000003E-2</c:v>
                </c:pt>
                <c:pt idx="5">
                  <c:v>0.14708399999999999</c:v>
                </c:pt>
                <c:pt idx="6">
                  <c:v>0.226303</c:v>
                </c:pt>
                <c:pt idx="7">
                  <c:v>9.5384999999999998E-2</c:v>
                </c:pt>
                <c:pt idx="8">
                  <c:v>0.20630200000000001</c:v>
                </c:pt>
                <c:pt idx="9">
                  <c:v>0.19464999999999999</c:v>
                </c:pt>
                <c:pt idx="10">
                  <c:v>0.20042399999999999</c:v>
                </c:pt>
                <c:pt idx="11">
                  <c:v>0.232434</c:v>
                </c:pt>
                <c:pt idx="12">
                  <c:v>0.21223</c:v>
                </c:pt>
                <c:pt idx="13">
                  <c:v>0.106339</c:v>
                </c:pt>
                <c:pt idx="14">
                  <c:v>0.21504699999999999</c:v>
                </c:pt>
                <c:pt idx="15">
                  <c:v>0.39570100000000002</c:v>
                </c:pt>
                <c:pt idx="16">
                  <c:v>0.18274000000000001</c:v>
                </c:pt>
                <c:pt idx="17">
                  <c:v>0.14378199999999999</c:v>
                </c:pt>
                <c:pt idx="18">
                  <c:v>0.19703699999999999</c:v>
                </c:pt>
                <c:pt idx="19">
                  <c:v>0.22992199999999999</c:v>
                </c:pt>
                <c:pt idx="20">
                  <c:v>0.19210199999999999</c:v>
                </c:pt>
                <c:pt idx="21">
                  <c:v>0.131074</c:v>
                </c:pt>
                <c:pt idx="22">
                  <c:v>5.8265999999999998E-2</c:v>
                </c:pt>
                <c:pt idx="23">
                  <c:v>0.18331700000000001</c:v>
                </c:pt>
                <c:pt idx="24">
                  <c:v>0.14538999999999999</c:v>
                </c:pt>
                <c:pt idx="25">
                  <c:v>0.286939</c:v>
                </c:pt>
                <c:pt idx="26">
                  <c:v>0.119839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7-4AF1-9D37-7AF0D0D30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5"/>
        <c:overlap val="-40"/>
        <c:axId val="103540464"/>
        <c:axId val="103529232"/>
      </c:barChart>
      <c:catAx>
        <c:axId val="10354046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3529232"/>
        <c:crosses val="autoZero"/>
        <c:auto val="1"/>
        <c:lblAlgn val="ctr"/>
        <c:lblOffset val="100"/>
        <c:noMultiLvlLbl val="0"/>
      </c:catAx>
      <c:valAx>
        <c:axId val="10352923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-* #,##0.000000_-;\-* #,##0.0000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354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3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62991</xdr:colOff>
      <xdr:row>1</xdr:row>
      <xdr:rowOff>15900</xdr:rowOff>
    </xdr:from>
    <xdr:ext cx="1356486" cy="395198"/>
    <xdr:pic>
      <xdr:nvPicPr>
        <xdr:cNvPr id="2" name="image1.jpeg">
          <a:extLst>
            <a:ext uri="{FF2B5EF4-FFF2-40B4-BE49-F238E27FC236}">
              <a16:creationId xmlns:a16="http://schemas.microsoft.com/office/drawing/2014/main" id="{C0D7703F-E87D-4FFC-B8AA-0A30C2447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1951" y="198780"/>
          <a:ext cx="1356486" cy="395198"/>
        </a:xfrm>
        <a:prstGeom prst="rect">
          <a:avLst/>
        </a:prstGeom>
      </xdr:spPr>
    </xdr:pic>
    <xdr:clientData/>
  </xdr:oneCellAnchor>
  <xdr:oneCellAnchor>
    <xdr:from>
      <xdr:col>1</xdr:col>
      <xdr:colOff>27431</xdr:colOff>
      <xdr:row>1</xdr:row>
      <xdr:rowOff>4559</xdr:rowOff>
    </xdr:from>
    <xdr:ext cx="1795780" cy="319798"/>
    <xdr:pic>
      <xdr:nvPicPr>
        <xdr:cNvPr id="3" name="image2.png">
          <a:extLst>
            <a:ext uri="{FF2B5EF4-FFF2-40B4-BE49-F238E27FC236}">
              <a16:creationId xmlns:a16="http://schemas.microsoft.com/office/drawing/2014/main" id="{B3BE11D5-C16D-497A-ACB9-5612F879B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511" y="172199"/>
          <a:ext cx="1795780" cy="31979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2</xdr:row>
      <xdr:rowOff>138112</xdr:rowOff>
    </xdr:from>
    <xdr:ext cx="1276350" cy="4943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E3BC0ABF-7B08-3809-E387-26764191762B}"/>
                </a:ext>
              </a:extLst>
            </xdr:cNvPr>
            <xdr:cNvSpPr txBox="1"/>
          </xdr:nvSpPr>
          <xdr:spPr>
            <a:xfrm>
              <a:off x="7886700" y="557212"/>
              <a:ext cx="1276350" cy="4943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𝐼𝑖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</m:t>
                        </m:r>
                        <m:r>
                          <a:rPr lang="pt-BR" sz="1100" b="0" i="1" baseline="-25000">
                            <a:latin typeface="Cambria Math" panose="02040503050406030204" pitchFamily="18" charset="0"/>
                          </a:rPr>
                          <m:t>0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</m:t>
                        </m:r>
                        <m:r>
                          <a:rPr lang="pt-BR" sz="1100" b="0" i="1" baseline="-25000">
                            <a:latin typeface="Cambria Math" panose="02040503050406030204" pitchFamily="18" charset="0"/>
                          </a:rPr>
                          <m:t>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𝑉</m:t>
                    </m:r>
                  </m:oMath>
                </m:oMathPara>
              </a14:m>
              <a:endParaRPr lang="pt-BR" sz="1100" b="0"/>
            </a:p>
            <a:p>
              <a:endParaRPr lang="pt-BR" sz="1100"/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E3BC0ABF-7B08-3809-E387-26764191762B}"/>
                </a:ext>
              </a:extLst>
            </xdr:cNvPr>
            <xdr:cNvSpPr txBox="1"/>
          </xdr:nvSpPr>
          <xdr:spPr>
            <a:xfrm>
              <a:off x="7886700" y="557212"/>
              <a:ext cx="1276350" cy="4943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1100" b="0" i="0">
                  <a:latin typeface="Cambria Math" panose="02040503050406030204" pitchFamily="18" charset="0"/>
                </a:rPr>
                <a:t>𝑅=((𝐼𝑖−𝐼</a:t>
              </a:r>
              <a:r>
                <a:rPr lang="pt-BR" sz="1100" b="0" i="0" baseline="-25000">
                  <a:latin typeface="Cambria Math" panose="02040503050406030204" pitchFamily="18" charset="0"/>
                </a:rPr>
                <a:t>0</a:t>
              </a:r>
              <a:r>
                <a:rPr lang="pt-BR" sz="1100" b="0" i="0">
                  <a:latin typeface="Cambria Math" panose="02040503050406030204" pitchFamily="18" charset="0"/>
                </a:rPr>
                <a:t>))/𝐼</a:t>
              </a:r>
              <a:r>
                <a:rPr lang="pt-BR" sz="1100" b="0" i="0" baseline="-25000">
                  <a:latin typeface="Cambria Math" panose="02040503050406030204" pitchFamily="18" charset="0"/>
                </a:rPr>
                <a:t>0 </a:t>
              </a:r>
              <a:r>
                <a:rPr lang="pt-BR" sz="1100" b="0" i="0">
                  <a:latin typeface="Cambria Math" panose="02040503050406030204" pitchFamily="18" charset="0"/>
                </a:rPr>
                <a:t> 𝑥 𝑉</a:t>
              </a:r>
              <a:endParaRPr lang="pt-BR" sz="1100" b="0"/>
            </a:p>
            <a:p>
              <a:endParaRPr lang="pt-BR" sz="1100"/>
            </a:p>
          </xdr:txBody>
        </xdr:sp>
      </mc:Fallback>
    </mc:AlternateContent>
    <xdr:clientData/>
  </xdr:oneCellAnchor>
  <xdr:twoCellAnchor>
    <xdr:from>
      <xdr:col>7</xdr:col>
      <xdr:colOff>590549</xdr:colOff>
      <xdr:row>7</xdr:row>
      <xdr:rowOff>33336</xdr:rowOff>
    </xdr:from>
    <xdr:to>
      <xdr:col>17</xdr:col>
      <xdr:colOff>390524</xdr:colOff>
      <xdr:row>28</xdr:row>
      <xdr:rowOff>190499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F2D5764-4D58-C84A-4128-4ADD26BA1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F914B-F57B-458B-8A96-17EAC87B61B2}">
  <dimension ref="B2:AB65"/>
  <sheetViews>
    <sheetView showGridLines="0" topLeftCell="A34" workbookViewId="0"/>
  </sheetViews>
  <sheetFormatPr defaultColWidth="8.88671875" defaultRowHeight="14.4" x14ac:dyDescent="0.3"/>
  <cols>
    <col min="1" max="1" width="3.6640625" style="3" customWidth="1"/>
    <col min="2" max="2" width="40.6640625" style="3" customWidth="1"/>
    <col min="3" max="3" width="14" style="3" customWidth="1"/>
    <col min="4" max="4" width="6.88671875" style="3" customWidth="1"/>
    <col min="5" max="9" width="8" style="3" customWidth="1"/>
    <col min="10" max="10" width="6.88671875" style="3" customWidth="1"/>
    <col min="11" max="12" width="8" style="3" customWidth="1"/>
    <col min="13" max="13" width="6.88671875" style="3" customWidth="1"/>
    <col min="14" max="14" width="8" style="3" customWidth="1"/>
    <col min="15" max="28" width="6.88671875" style="3" customWidth="1"/>
    <col min="29" max="16384" width="8.88671875" style="3"/>
  </cols>
  <sheetData>
    <row r="2" spans="2:28" x14ac:dyDescent="0.3">
      <c r="B2" s="1"/>
      <c r="C2" s="1"/>
      <c r="D2" s="1"/>
      <c r="E2" s="1"/>
      <c r="F2" s="1"/>
      <c r="G2" s="1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7"/>
      <c r="V2" s="1"/>
      <c r="W2" s="1"/>
      <c r="X2" s="1"/>
      <c r="Y2" s="1"/>
      <c r="Z2" s="1"/>
      <c r="AA2" s="1"/>
      <c r="AB2" s="2"/>
    </row>
    <row r="3" spans="2:28" ht="15" x14ac:dyDescent="0.3">
      <c r="B3" s="60" t="s">
        <v>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2"/>
    </row>
    <row r="4" spans="2:28" ht="3" customHeight="1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2"/>
    </row>
    <row r="5" spans="2:28" x14ac:dyDescent="0.3">
      <c r="B5" s="5" t="s">
        <v>1</v>
      </c>
      <c r="C5" s="6"/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16" t="s">
        <v>50</v>
      </c>
      <c r="Q5" s="16" t="s">
        <v>51</v>
      </c>
      <c r="R5" s="16" t="s">
        <v>52</v>
      </c>
      <c r="S5" s="16" t="s">
        <v>53</v>
      </c>
      <c r="T5" s="16" t="s">
        <v>54</v>
      </c>
      <c r="U5" s="16" t="s">
        <v>55</v>
      </c>
      <c r="V5" s="16" t="s">
        <v>56</v>
      </c>
      <c r="W5" s="16" t="s">
        <v>57</v>
      </c>
      <c r="X5" s="16" t="s">
        <v>58</v>
      </c>
      <c r="Y5" s="16" t="s">
        <v>59</v>
      </c>
      <c r="Z5" s="16" t="s">
        <v>60</v>
      </c>
      <c r="AA5" s="16" t="s">
        <v>61</v>
      </c>
      <c r="AB5" s="2"/>
    </row>
    <row r="6" spans="2:28" x14ac:dyDescent="0.3">
      <c r="B6" s="7" t="s">
        <v>14</v>
      </c>
      <c r="C6" s="8" t="s">
        <v>15</v>
      </c>
      <c r="D6" s="9">
        <v>340.39400000000001</v>
      </c>
      <c r="E6" s="10">
        <v>344.88099999999997</v>
      </c>
      <c r="F6" s="10">
        <v>353.221</v>
      </c>
      <c r="G6" s="10">
        <v>353.714</v>
      </c>
      <c r="H6" s="10">
        <v>359.97399999999999</v>
      </c>
      <c r="I6" s="10">
        <v>365.18799999999999</v>
      </c>
      <c r="J6" s="10">
        <v>372.04399999999998</v>
      </c>
      <c r="K6" s="10">
        <v>379.21199999999999</v>
      </c>
      <c r="L6" s="9">
        <v>383.88600000000002</v>
      </c>
      <c r="M6" s="10">
        <v>393.22</v>
      </c>
      <c r="N6" s="10">
        <v>403.58199999999999</v>
      </c>
      <c r="O6" s="10">
        <v>408.89499999999998</v>
      </c>
      <c r="P6" s="10">
        <v>418.93700000000001</v>
      </c>
      <c r="Q6" s="10">
        <v>428.94</v>
      </c>
      <c r="R6" s="10">
        <v>446.50599999999997</v>
      </c>
      <c r="S6" s="10">
        <v>459.16800000000001</v>
      </c>
      <c r="T6" s="10">
        <v>470.37400000000002</v>
      </c>
      <c r="U6" s="10">
        <v>478.798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2"/>
    </row>
    <row r="7" spans="2:28" x14ac:dyDescent="0.3">
      <c r="B7" s="11" t="s">
        <v>16</v>
      </c>
      <c r="C7" s="12" t="s">
        <v>15</v>
      </c>
      <c r="D7" s="13">
        <v>366.40199999999999</v>
      </c>
      <c r="E7" s="14">
        <v>374.50700000000001</v>
      </c>
      <c r="F7" s="14">
        <v>381.78399999999999</v>
      </c>
      <c r="G7" s="14">
        <v>388.65699999999998</v>
      </c>
      <c r="H7" s="14">
        <v>397.71300000000002</v>
      </c>
      <c r="I7" s="14">
        <v>407.21100000000001</v>
      </c>
      <c r="J7" s="14">
        <v>415.12099999999998</v>
      </c>
      <c r="K7" s="14">
        <v>418.72300000000001</v>
      </c>
      <c r="L7" s="13">
        <v>421.46</v>
      </c>
      <c r="M7" s="14">
        <v>425.988</v>
      </c>
      <c r="N7" s="14">
        <v>431.149</v>
      </c>
      <c r="O7" s="14">
        <v>434.35899999999998</v>
      </c>
      <c r="P7" s="14">
        <v>440.14100000000002</v>
      </c>
      <c r="Q7" s="14">
        <v>440.76400000000001</v>
      </c>
      <c r="R7" s="14">
        <v>444.00200000000001</v>
      </c>
      <c r="S7" s="14">
        <v>455.03100000000001</v>
      </c>
      <c r="T7" s="14">
        <v>468.05200000000002</v>
      </c>
      <c r="U7" s="14">
        <v>474.80799999999999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2"/>
    </row>
    <row r="8" spans="2:28" x14ac:dyDescent="0.3">
      <c r="B8" s="7" t="s">
        <v>17</v>
      </c>
      <c r="C8" s="8" t="s">
        <v>15</v>
      </c>
      <c r="D8" s="9">
        <v>379.92099999999999</v>
      </c>
      <c r="E8" s="10">
        <v>386.50700000000001</v>
      </c>
      <c r="F8" s="10">
        <v>394.16500000000002</v>
      </c>
      <c r="G8" s="10">
        <v>399.11700000000002</v>
      </c>
      <c r="H8" s="10">
        <v>408.29300000000001</v>
      </c>
      <c r="I8" s="10">
        <v>413.42899999999997</v>
      </c>
      <c r="J8" s="10">
        <v>418.12400000000002</v>
      </c>
      <c r="K8" s="10">
        <v>424.08800000000002</v>
      </c>
      <c r="L8" s="9">
        <v>428.47500000000002</v>
      </c>
      <c r="M8" s="10">
        <v>432.71499999999997</v>
      </c>
      <c r="N8" s="10">
        <v>445.97300000000001</v>
      </c>
      <c r="O8" s="10">
        <v>456.17099999999999</v>
      </c>
      <c r="P8" s="10">
        <v>464.47500000000002</v>
      </c>
      <c r="Q8" s="10">
        <v>471.53300000000002</v>
      </c>
      <c r="R8" s="10">
        <v>480.74099999999999</v>
      </c>
      <c r="S8" s="10">
        <v>491.87</v>
      </c>
      <c r="T8" s="10">
        <v>503.21</v>
      </c>
      <c r="U8" s="10">
        <v>514.26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2"/>
    </row>
    <row r="9" spans="2:28" x14ac:dyDescent="0.3">
      <c r="B9" s="11" t="s">
        <v>18</v>
      </c>
      <c r="C9" s="12" t="s">
        <v>15</v>
      </c>
      <c r="D9" s="13">
        <v>245.714</v>
      </c>
      <c r="E9" s="14">
        <v>245.83600000000001</v>
      </c>
      <c r="F9" s="14">
        <v>245.977</v>
      </c>
      <c r="G9" s="14">
        <v>247.32599999999999</v>
      </c>
      <c r="H9" s="14">
        <v>247.64500000000001</v>
      </c>
      <c r="I9" s="14">
        <v>249.93700000000001</v>
      </c>
      <c r="J9" s="14">
        <v>251.077</v>
      </c>
      <c r="K9" s="14">
        <v>251.964</v>
      </c>
      <c r="L9" s="13">
        <v>252.42500000000001</v>
      </c>
      <c r="M9" s="14">
        <v>255.76599999999999</v>
      </c>
      <c r="N9" s="14">
        <v>256.72500000000002</v>
      </c>
      <c r="O9" s="14">
        <v>257.14800000000002</v>
      </c>
      <c r="P9" s="14">
        <v>258.00900000000001</v>
      </c>
      <c r="Q9" s="14">
        <v>259.05</v>
      </c>
      <c r="R9" s="14">
        <v>259.78500000000003</v>
      </c>
      <c r="S9" s="14">
        <v>259.91300000000001</v>
      </c>
      <c r="T9" s="14">
        <v>260.548</v>
      </c>
      <c r="U9" s="14">
        <v>263.50200000000001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2"/>
    </row>
    <row r="10" spans="2:28" x14ac:dyDescent="0.3">
      <c r="B10" s="7" t="s">
        <v>19</v>
      </c>
      <c r="C10" s="8" t="s">
        <v>15</v>
      </c>
      <c r="D10" s="9">
        <v>347.38200000000001</v>
      </c>
      <c r="E10" s="10">
        <v>351.83</v>
      </c>
      <c r="F10" s="10">
        <v>357.04599999999999</v>
      </c>
      <c r="G10" s="10">
        <v>361.44600000000003</v>
      </c>
      <c r="H10" s="10">
        <v>364.61900000000003</v>
      </c>
      <c r="I10" s="10">
        <v>368.59199999999998</v>
      </c>
      <c r="J10" s="10">
        <v>374.96199999999999</v>
      </c>
      <c r="K10" s="10">
        <v>379.995</v>
      </c>
      <c r="L10" s="9">
        <v>383.70499999999998</v>
      </c>
      <c r="M10" s="10">
        <v>388.541</v>
      </c>
      <c r="N10" s="10">
        <v>393.08100000000002</v>
      </c>
      <c r="O10" s="10">
        <v>396.18</v>
      </c>
      <c r="P10" s="10">
        <v>402.10899999999998</v>
      </c>
      <c r="Q10" s="10">
        <v>404.60399999999998</v>
      </c>
      <c r="R10" s="10">
        <v>409.16500000000002</v>
      </c>
      <c r="S10" s="10">
        <v>416.35300000000001</v>
      </c>
      <c r="T10" s="10">
        <v>425.24700000000001</v>
      </c>
      <c r="U10" s="10">
        <v>430.113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2"/>
    </row>
    <row r="11" spans="2:28" x14ac:dyDescent="0.3">
      <c r="B11" s="11" t="s">
        <v>20</v>
      </c>
      <c r="C11" s="12" t="s">
        <v>15</v>
      </c>
      <c r="D11" s="13">
        <v>324.82</v>
      </c>
      <c r="E11" s="14">
        <v>330.791</v>
      </c>
      <c r="F11" s="14">
        <v>337.72399999999999</v>
      </c>
      <c r="G11" s="14">
        <v>342.87299999999999</v>
      </c>
      <c r="H11" s="14">
        <v>348.339</v>
      </c>
      <c r="I11" s="14">
        <v>354.42399999999998</v>
      </c>
      <c r="J11" s="14">
        <v>360.28800000000001</v>
      </c>
      <c r="K11" s="14">
        <v>371.56700000000001</v>
      </c>
      <c r="L11" s="13">
        <v>373.24400000000003</v>
      </c>
      <c r="M11" s="14">
        <v>377.43900000000002</v>
      </c>
      <c r="N11" s="14">
        <v>383.27300000000002</v>
      </c>
      <c r="O11" s="14">
        <v>387.94400000000002</v>
      </c>
      <c r="P11" s="14">
        <v>390.82799999999997</v>
      </c>
      <c r="Q11" s="14">
        <v>398.173</v>
      </c>
      <c r="R11" s="14">
        <v>401.70600000000002</v>
      </c>
      <c r="S11" s="14">
        <v>415.69900000000001</v>
      </c>
      <c r="T11" s="14">
        <v>420.90600000000001</v>
      </c>
      <c r="U11" s="14">
        <v>426.33499999999998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2"/>
    </row>
    <row r="12" spans="2:28" x14ac:dyDescent="0.3">
      <c r="B12" s="7" t="s">
        <v>21</v>
      </c>
      <c r="C12" s="8" t="s">
        <v>15</v>
      </c>
      <c r="D12" s="9">
        <v>304.11399999999998</v>
      </c>
      <c r="E12" s="10">
        <v>307.04599999999999</v>
      </c>
      <c r="F12" s="10">
        <v>310.48899999999998</v>
      </c>
      <c r="G12" s="10">
        <v>313.68599999999998</v>
      </c>
      <c r="H12" s="10">
        <v>317.22899999999998</v>
      </c>
      <c r="I12" s="10">
        <v>322.92099999999999</v>
      </c>
      <c r="J12" s="10">
        <v>327.988</v>
      </c>
      <c r="K12" s="10">
        <v>332.11</v>
      </c>
      <c r="L12" s="9">
        <v>335.37099999999998</v>
      </c>
      <c r="M12" s="10">
        <v>339.80599999999998</v>
      </c>
      <c r="N12" s="10">
        <v>344.02600000000001</v>
      </c>
      <c r="O12" s="10">
        <v>347.98599999999999</v>
      </c>
      <c r="P12" s="10">
        <v>354.149</v>
      </c>
      <c r="Q12" s="10">
        <v>355.68099999999998</v>
      </c>
      <c r="R12" s="10">
        <v>361.036</v>
      </c>
      <c r="S12" s="10">
        <v>371.45299999999997</v>
      </c>
      <c r="T12" s="10">
        <v>383.74799999999999</v>
      </c>
      <c r="U12" s="10">
        <v>390.995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2"/>
    </row>
    <row r="13" spans="2:28" x14ac:dyDescent="0.3">
      <c r="B13" s="11" t="s">
        <v>22</v>
      </c>
      <c r="C13" s="12" t="s">
        <v>15</v>
      </c>
      <c r="D13" s="13">
        <v>324.142</v>
      </c>
      <c r="E13" s="14">
        <v>326.53199999999998</v>
      </c>
      <c r="F13" s="14">
        <v>329.98599999999999</v>
      </c>
      <c r="G13" s="14">
        <v>331.45400000000001</v>
      </c>
      <c r="H13" s="14">
        <v>334.12099999999998</v>
      </c>
      <c r="I13" s="14">
        <v>337.12799999999999</v>
      </c>
      <c r="J13" s="14">
        <v>340.95600000000002</v>
      </c>
      <c r="K13" s="14">
        <v>344.04199999999997</v>
      </c>
      <c r="L13" s="13">
        <v>346.45100000000002</v>
      </c>
      <c r="M13" s="14">
        <v>349.40100000000001</v>
      </c>
      <c r="N13" s="14">
        <v>355.01900000000001</v>
      </c>
      <c r="O13" s="14">
        <v>357.65600000000001</v>
      </c>
      <c r="P13" s="14">
        <v>363.096</v>
      </c>
      <c r="Q13" s="14">
        <v>366.15300000000002</v>
      </c>
      <c r="R13" s="14">
        <v>371.98099999999999</v>
      </c>
      <c r="S13" s="14">
        <v>377.024</v>
      </c>
      <c r="T13" s="14">
        <v>382.67200000000003</v>
      </c>
      <c r="U13" s="14">
        <v>386.91699999999997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2"/>
    </row>
    <row r="14" spans="2:28" x14ac:dyDescent="0.3">
      <c r="B14" s="7" t="s">
        <v>23</v>
      </c>
      <c r="C14" s="8" t="s">
        <v>15</v>
      </c>
      <c r="D14" s="9">
        <v>707.04600000000005</v>
      </c>
      <c r="E14" s="10">
        <v>765.37199999999996</v>
      </c>
      <c r="F14" s="10">
        <v>764.30799999999999</v>
      </c>
      <c r="G14" s="10">
        <v>763.32</v>
      </c>
      <c r="H14" s="10">
        <v>930.52599999999995</v>
      </c>
      <c r="I14" s="10">
        <v>929.63800000000003</v>
      </c>
      <c r="J14" s="10">
        <v>935.39</v>
      </c>
      <c r="K14" s="10">
        <v>981.55600000000004</v>
      </c>
      <c r="L14" s="9">
        <v>981.81299999999999</v>
      </c>
      <c r="M14" s="10">
        <v>982.24400000000003</v>
      </c>
      <c r="N14" s="10">
        <v>1075.6400000000001</v>
      </c>
      <c r="O14" s="10">
        <v>1079.0940000000001</v>
      </c>
      <c r="P14" s="10">
        <v>1076.8510000000001</v>
      </c>
      <c r="Q14" s="10">
        <v>1144.8530000000001</v>
      </c>
      <c r="R14" s="10">
        <v>1144.5350000000001</v>
      </c>
      <c r="S14" s="10">
        <v>1188.729</v>
      </c>
      <c r="T14" s="10">
        <v>1133.6210000000001</v>
      </c>
      <c r="U14" s="10">
        <v>1136.5429999999999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2"/>
    </row>
    <row r="15" spans="2:28" x14ac:dyDescent="0.3">
      <c r="B15" s="11" t="s">
        <v>24</v>
      </c>
      <c r="C15" s="12" t="s">
        <v>15</v>
      </c>
      <c r="D15" s="13">
        <v>347.01100000000002</v>
      </c>
      <c r="E15" s="14">
        <v>353.57</v>
      </c>
      <c r="F15" s="14">
        <v>358.18400000000003</v>
      </c>
      <c r="G15" s="14">
        <v>362.14800000000002</v>
      </c>
      <c r="H15" s="14">
        <v>365.58100000000002</v>
      </c>
      <c r="I15" s="14">
        <v>370.68900000000002</v>
      </c>
      <c r="J15" s="14">
        <v>378.59300000000002</v>
      </c>
      <c r="K15" s="14">
        <v>385.005</v>
      </c>
      <c r="L15" s="13">
        <v>388.80700000000002</v>
      </c>
      <c r="M15" s="14">
        <v>395.64</v>
      </c>
      <c r="N15" s="14">
        <v>403.84699999999998</v>
      </c>
      <c r="O15" s="14">
        <v>407.66899999999998</v>
      </c>
      <c r="P15" s="14">
        <v>413.59500000000003</v>
      </c>
      <c r="Q15" s="14">
        <v>416.32299999999998</v>
      </c>
      <c r="R15" s="14">
        <v>420.82600000000002</v>
      </c>
      <c r="S15" s="14">
        <v>433.98099999999999</v>
      </c>
      <c r="T15" s="14">
        <v>448.16800000000001</v>
      </c>
      <c r="U15" s="14">
        <v>453.19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2"/>
    </row>
    <row r="16" spans="2:28" x14ac:dyDescent="0.3">
      <c r="B16" s="7" t="s">
        <v>25</v>
      </c>
      <c r="C16" s="8" t="s">
        <v>26</v>
      </c>
      <c r="D16" s="9">
        <v>951.39499999999998</v>
      </c>
      <c r="E16" s="10">
        <v>977.13300000000004</v>
      </c>
      <c r="F16" s="10">
        <v>998.34400000000005</v>
      </c>
      <c r="G16" s="10">
        <v>1020.495</v>
      </c>
      <c r="H16" s="10">
        <v>1055.1669999999999</v>
      </c>
      <c r="I16" s="10">
        <v>1056.3430000000001</v>
      </c>
      <c r="J16" s="10">
        <v>1071.615</v>
      </c>
      <c r="K16" s="10">
        <v>1070.1469999999999</v>
      </c>
      <c r="L16" s="9">
        <v>1064.31</v>
      </c>
      <c r="M16" s="10">
        <v>1081.3009999999999</v>
      </c>
      <c r="N16" s="10">
        <v>1075.0219999999999</v>
      </c>
      <c r="O16" s="10">
        <v>1088.489</v>
      </c>
      <c r="P16" s="10">
        <v>1110.3979999999999</v>
      </c>
      <c r="Q16" s="10">
        <v>1127.077</v>
      </c>
      <c r="R16" s="10">
        <v>1153.777</v>
      </c>
      <c r="S16" s="10">
        <v>1158.546</v>
      </c>
      <c r="T16" s="10">
        <v>1166.5419999999999</v>
      </c>
      <c r="U16" s="10">
        <v>1173.8309999999999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2"/>
    </row>
    <row r="17" spans="2:28" x14ac:dyDescent="0.3">
      <c r="B17" s="11" t="s">
        <v>27</v>
      </c>
      <c r="C17" s="12" t="s">
        <v>26</v>
      </c>
      <c r="D17" s="13">
        <v>852.80899999999997</v>
      </c>
      <c r="E17" s="14">
        <v>868.92899999999997</v>
      </c>
      <c r="F17" s="14">
        <v>880.26499999999999</v>
      </c>
      <c r="G17" s="14">
        <v>888.19100000000003</v>
      </c>
      <c r="H17" s="14">
        <v>907.899</v>
      </c>
      <c r="I17" s="14">
        <v>927.51199999999994</v>
      </c>
      <c r="J17" s="14">
        <v>935.35900000000004</v>
      </c>
      <c r="K17" s="14">
        <v>939.69899999999996</v>
      </c>
      <c r="L17" s="13">
        <v>944.52</v>
      </c>
      <c r="M17" s="14">
        <v>952.596</v>
      </c>
      <c r="N17" s="14">
        <v>959.00099999999998</v>
      </c>
      <c r="O17" s="14">
        <v>962.32100000000003</v>
      </c>
      <c r="P17" s="14">
        <v>969.18399999999997</v>
      </c>
      <c r="Q17" s="14">
        <v>972.904</v>
      </c>
      <c r="R17" s="14">
        <v>981.24400000000003</v>
      </c>
      <c r="S17" s="14">
        <v>990.54300000000001</v>
      </c>
      <c r="T17" s="14">
        <v>1013.164</v>
      </c>
      <c r="U17" s="14">
        <v>1034.8240000000001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2"/>
    </row>
    <row r="18" spans="2:28" x14ac:dyDescent="0.3">
      <c r="B18" s="7" t="s">
        <v>28</v>
      </c>
      <c r="C18" s="8" t="s">
        <v>26</v>
      </c>
      <c r="D18" s="9">
        <v>1056.4290000000001</v>
      </c>
      <c r="E18" s="10">
        <v>1281.923</v>
      </c>
      <c r="F18" s="10">
        <v>1302.21</v>
      </c>
      <c r="G18" s="10">
        <v>1350.0540000000001</v>
      </c>
      <c r="H18" s="10">
        <v>1389.1790000000001</v>
      </c>
      <c r="I18" s="10">
        <v>1431.434</v>
      </c>
      <c r="J18" s="10">
        <v>1430.38</v>
      </c>
      <c r="K18" s="10">
        <v>1420.4780000000001</v>
      </c>
      <c r="L18" s="9">
        <v>1425.3109999999999</v>
      </c>
      <c r="M18" s="10">
        <v>1540.5730000000001</v>
      </c>
      <c r="N18" s="10">
        <v>1544.297</v>
      </c>
      <c r="O18" s="10">
        <v>1502.0609999999999</v>
      </c>
      <c r="P18" s="10">
        <v>1505.636</v>
      </c>
      <c r="Q18" s="10">
        <v>1469.069</v>
      </c>
      <c r="R18" s="10">
        <v>1429.6420000000001</v>
      </c>
      <c r="S18" s="10">
        <v>1453.0360000000001</v>
      </c>
      <c r="T18" s="10">
        <v>1554.298</v>
      </c>
      <c r="U18" s="10">
        <v>1601.7950000000001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2"/>
    </row>
    <row r="19" spans="2:28" x14ac:dyDescent="0.3">
      <c r="B19" s="11" t="s">
        <v>29</v>
      </c>
      <c r="C19" s="12" t="s">
        <v>30</v>
      </c>
      <c r="D19" s="13">
        <v>263.13600000000002</v>
      </c>
      <c r="E19" s="14">
        <v>304.20600000000002</v>
      </c>
      <c r="F19" s="14">
        <v>317.69499999999999</v>
      </c>
      <c r="G19" s="14">
        <v>342.608</v>
      </c>
      <c r="H19" s="14">
        <v>360.65899999999999</v>
      </c>
      <c r="I19" s="14">
        <v>381.07900000000001</v>
      </c>
      <c r="J19" s="14">
        <v>387.12400000000002</v>
      </c>
      <c r="K19" s="14">
        <v>397.74599999999998</v>
      </c>
      <c r="L19" s="13">
        <v>401.95800000000003</v>
      </c>
      <c r="M19" s="14">
        <v>417.04300000000001</v>
      </c>
      <c r="N19" s="14">
        <v>403.72300000000001</v>
      </c>
      <c r="O19" s="14">
        <v>396.41399999999999</v>
      </c>
      <c r="P19" s="14">
        <v>389.18700000000001</v>
      </c>
      <c r="Q19" s="14">
        <v>384.447</v>
      </c>
      <c r="R19" s="14">
        <v>381.22500000000002</v>
      </c>
      <c r="S19" s="14">
        <v>395.42500000000001</v>
      </c>
      <c r="T19" s="14">
        <v>407.28100000000001</v>
      </c>
      <c r="U19" s="14">
        <v>409.68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2"/>
    </row>
    <row r="20" spans="2:28" x14ac:dyDescent="0.3">
      <c r="B20" s="7" t="s">
        <v>31</v>
      </c>
      <c r="C20" s="8" t="s">
        <v>32</v>
      </c>
      <c r="D20" s="9">
        <v>454.34399999999999</v>
      </c>
      <c r="E20" s="10">
        <v>462.93099999999998</v>
      </c>
      <c r="F20" s="10">
        <v>468.97199999999998</v>
      </c>
      <c r="G20" s="10">
        <v>473.19299999999998</v>
      </c>
      <c r="H20" s="10">
        <v>483.69299999999998</v>
      </c>
      <c r="I20" s="10">
        <v>494.14100000000002</v>
      </c>
      <c r="J20" s="10">
        <v>498.32100000000003</v>
      </c>
      <c r="K20" s="10">
        <v>500.63299999999998</v>
      </c>
      <c r="L20" s="9">
        <v>503.20100000000002</v>
      </c>
      <c r="M20" s="10">
        <v>504.221</v>
      </c>
      <c r="N20" s="10">
        <v>512.44000000000005</v>
      </c>
      <c r="O20" s="10">
        <v>516.57399999999996</v>
      </c>
      <c r="P20" s="10">
        <v>518.96900000000005</v>
      </c>
      <c r="Q20" s="10">
        <v>522.04200000000003</v>
      </c>
      <c r="R20" s="10">
        <v>535.00900000000001</v>
      </c>
      <c r="S20" s="10">
        <v>544.13800000000003</v>
      </c>
      <c r="T20" s="10">
        <v>551.51300000000003</v>
      </c>
      <c r="U20" s="10">
        <v>563.63800000000003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2"/>
    </row>
    <row r="21" spans="2:28" x14ac:dyDescent="0.3">
      <c r="B21" s="11" t="s">
        <v>33</v>
      </c>
      <c r="C21" s="12" t="s">
        <v>34</v>
      </c>
      <c r="D21" s="13">
        <v>208.261</v>
      </c>
      <c r="E21" s="14">
        <v>211.04300000000001</v>
      </c>
      <c r="F21" s="14">
        <v>216.999</v>
      </c>
      <c r="G21" s="14">
        <v>220.52799999999999</v>
      </c>
      <c r="H21" s="14">
        <v>223.57499999999999</v>
      </c>
      <c r="I21" s="14">
        <v>226.07400000000001</v>
      </c>
      <c r="J21" s="14">
        <v>228.833</v>
      </c>
      <c r="K21" s="14">
        <v>231.75</v>
      </c>
      <c r="L21" s="13">
        <v>237.55</v>
      </c>
      <c r="M21" s="14">
        <v>240.85</v>
      </c>
      <c r="N21" s="14">
        <v>245.18700000000001</v>
      </c>
      <c r="O21" s="14">
        <v>249.166</v>
      </c>
      <c r="P21" s="14">
        <v>250.845</v>
      </c>
      <c r="Q21" s="14">
        <v>256.30099999999999</v>
      </c>
      <c r="R21" s="14">
        <v>260.70299999999997</v>
      </c>
      <c r="S21" s="14">
        <v>262.05799999999999</v>
      </c>
      <c r="T21" s="14">
        <v>260.73099999999999</v>
      </c>
      <c r="U21" s="14">
        <v>262.10300000000001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2"/>
    </row>
    <row r="22" spans="2:28" x14ac:dyDescent="0.3">
      <c r="B22" s="7" t="s">
        <v>35</v>
      </c>
      <c r="C22" s="8" t="s">
        <v>15</v>
      </c>
      <c r="D22" s="9">
        <v>836.67899999999997</v>
      </c>
      <c r="E22" s="10">
        <v>868.35400000000004</v>
      </c>
      <c r="F22" s="10">
        <v>862.47</v>
      </c>
      <c r="G22" s="10">
        <v>870.99900000000002</v>
      </c>
      <c r="H22" s="10">
        <v>1015.104</v>
      </c>
      <c r="I22" s="10">
        <v>1018.274</v>
      </c>
      <c r="J22" s="10">
        <v>1026.2170000000001</v>
      </c>
      <c r="K22" s="10">
        <v>1044.1890000000001</v>
      </c>
      <c r="L22" s="9">
        <v>1042.473</v>
      </c>
      <c r="M22" s="10">
        <v>1041.998</v>
      </c>
      <c r="N22" s="10">
        <v>1125.5640000000001</v>
      </c>
      <c r="O22" s="10">
        <v>1114.135</v>
      </c>
      <c r="P22" s="10">
        <v>1101.867</v>
      </c>
      <c r="Q22" s="10">
        <v>1206.383</v>
      </c>
      <c r="R22" s="10">
        <v>1178.5840000000001</v>
      </c>
      <c r="S22" s="10">
        <v>1225.55</v>
      </c>
      <c r="T22" s="10">
        <v>1165.288</v>
      </c>
      <c r="U22" s="10">
        <v>1161.98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2"/>
    </row>
    <row r="23" spans="2:28" x14ac:dyDescent="0.3">
      <c r="B23" s="11" t="s">
        <v>36</v>
      </c>
      <c r="C23" s="12" t="s">
        <v>15</v>
      </c>
      <c r="D23" s="13">
        <v>733.97500000000002</v>
      </c>
      <c r="E23" s="14">
        <v>803.51400000000001</v>
      </c>
      <c r="F23" s="14">
        <v>799.43399999999997</v>
      </c>
      <c r="G23" s="14">
        <v>798.06</v>
      </c>
      <c r="H23" s="14">
        <v>993.15700000000004</v>
      </c>
      <c r="I23" s="14">
        <v>992.06399999999996</v>
      </c>
      <c r="J23" s="14">
        <v>997.29499999999996</v>
      </c>
      <c r="K23" s="14">
        <v>1052.0070000000001</v>
      </c>
      <c r="L23" s="13">
        <v>1048.8399999999999</v>
      </c>
      <c r="M23" s="14">
        <v>1048.684</v>
      </c>
      <c r="N23" s="14">
        <v>1155.6389999999999</v>
      </c>
      <c r="O23" s="14">
        <v>1159.471</v>
      </c>
      <c r="P23" s="14">
        <v>1154.6320000000001</v>
      </c>
      <c r="Q23" s="14">
        <v>1230.558</v>
      </c>
      <c r="R23" s="14">
        <v>1229.4639999999999</v>
      </c>
      <c r="S23" s="14">
        <v>1278.4829999999999</v>
      </c>
      <c r="T23" s="14">
        <v>1220.9880000000001</v>
      </c>
      <c r="U23" s="14">
        <v>1221.6500000000001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2"/>
    </row>
    <row r="24" spans="2:28" x14ac:dyDescent="0.3">
      <c r="B24" s="7" t="s">
        <v>37</v>
      </c>
      <c r="C24" s="8" t="s">
        <v>15</v>
      </c>
      <c r="D24" s="9">
        <v>666.40099999999995</v>
      </c>
      <c r="E24" s="10">
        <v>718.82799999999997</v>
      </c>
      <c r="F24" s="10">
        <v>721.43700000000001</v>
      </c>
      <c r="G24" s="10">
        <v>720.35199999999998</v>
      </c>
      <c r="H24" s="10">
        <v>863.06700000000001</v>
      </c>
      <c r="I24" s="10">
        <v>861.99</v>
      </c>
      <c r="J24" s="10">
        <v>868.41399999999999</v>
      </c>
      <c r="K24" s="10">
        <v>909.22299999999996</v>
      </c>
      <c r="L24" s="9">
        <v>912.476</v>
      </c>
      <c r="M24" s="10">
        <v>913.73900000000003</v>
      </c>
      <c r="N24" s="10">
        <v>995.22199999999998</v>
      </c>
      <c r="O24" s="10">
        <v>1001.265</v>
      </c>
      <c r="P24" s="10">
        <v>1001.86</v>
      </c>
      <c r="Q24" s="10">
        <v>1059.375</v>
      </c>
      <c r="R24" s="10">
        <v>1062.0229999999999</v>
      </c>
      <c r="S24" s="10">
        <v>1101.4780000000001</v>
      </c>
      <c r="T24" s="10">
        <v>1059.558</v>
      </c>
      <c r="U24" s="10">
        <v>1064.9390000000001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2"/>
    </row>
    <row r="25" spans="2:28" x14ac:dyDescent="0.3">
      <c r="B25" s="11" t="s">
        <v>38</v>
      </c>
      <c r="C25" s="12" t="s">
        <v>39</v>
      </c>
      <c r="D25" s="13">
        <v>117.054</v>
      </c>
      <c r="E25" s="14">
        <v>117.721</v>
      </c>
      <c r="F25" s="14">
        <v>118.96299999999999</v>
      </c>
      <c r="G25" s="14">
        <v>119.377</v>
      </c>
      <c r="H25" s="14">
        <v>120.143</v>
      </c>
      <c r="I25" s="14">
        <v>121.126</v>
      </c>
      <c r="J25" s="14">
        <v>121.834</v>
      </c>
      <c r="K25" s="14">
        <v>122.547</v>
      </c>
      <c r="L25" s="13">
        <v>123.586</v>
      </c>
      <c r="M25" s="14">
        <v>124.768</v>
      </c>
      <c r="N25" s="14">
        <v>126.08</v>
      </c>
      <c r="O25" s="14">
        <v>127.124</v>
      </c>
      <c r="P25" s="14">
        <v>128.672</v>
      </c>
      <c r="Q25" s="14">
        <v>129.93799999999999</v>
      </c>
      <c r="R25" s="14">
        <v>131.614</v>
      </c>
      <c r="S25" s="14">
        <v>133.16499999999999</v>
      </c>
      <c r="T25" s="14">
        <v>134.23500000000001</v>
      </c>
      <c r="U25" s="14">
        <v>136.047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2"/>
    </row>
    <row r="26" spans="2:28" x14ac:dyDescent="0.3">
      <c r="B26" s="7" t="s">
        <v>40</v>
      </c>
      <c r="C26" s="8" t="s">
        <v>39</v>
      </c>
      <c r="D26" s="9">
        <v>120.261</v>
      </c>
      <c r="E26" s="10">
        <v>122.127</v>
      </c>
      <c r="F26" s="10">
        <v>126.224</v>
      </c>
      <c r="G26" s="10">
        <v>125.92400000000001</v>
      </c>
      <c r="H26" s="10">
        <v>127.91800000000001</v>
      </c>
      <c r="I26" s="10">
        <v>129.47</v>
      </c>
      <c r="J26" s="10">
        <v>132.04400000000001</v>
      </c>
      <c r="K26" s="10">
        <v>134.67099999999999</v>
      </c>
      <c r="L26" s="9">
        <v>138.33699999999999</v>
      </c>
      <c r="M26" s="10">
        <v>143.00200000000001</v>
      </c>
      <c r="N26" s="10">
        <v>149.17699999999999</v>
      </c>
      <c r="O26" s="10">
        <v>151.364</v>
      </c>
      <c r="P26" s="10">
        <v>153.96799999999999</v>
      </c>
      <c r="Q26" s="10">
        <v>156.53299999999999</v>
      </c>
      <c r="R26" s="10">
        <v>167.02099999999999</v>
      </c>
      <c r="S26" s="10">
        <v>173.14699999999999</v>
      </c>
      <c r="T26" s="10">
        <v>179.19</v>
      </c>
      <c r="U26" s="10">
        <v>184.29400000000001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2"/>
    </row>
    <row r="27" spans="2:28" x14ac:dyDescent="0.3">
      <c r="B27" s="11" t="s">
        <v>41</v>
      </c>
      <c r="C27" s="12" t="s">
        <v>39</v>
      </c>
      <c r="D27" s="13">
        <v>120.893</v>
      </c>
      <c r="E27" s="14">
        <v>123.333</v>
      </c>
      <c r="F27" s="14">
        <v>126.792</v>
      </c>
      <c r="G27" s="14">
        <v>128.09200000000001</v>
      </c>
      <c r="H27" s="14">
        <v>130.066</v>
      </c>
      <c r="I27" s="14">
        <v>132.30199999999999</v>
      </c>
      <c r="J27" s="14">
        <v>134.91300000000001</v>
      </c>
      <c r="K27" s="14">
        <v>135.96700000000001</v>
      </c>
      <c r="L27" s="13">
        <v>137.107</v>
      </c>
      <c r="M27" s="14">
        <v>139.19300000000001</v>
      </c>
      <c r="N27" s="14">
        <v>141.74299999999999</v>
      </c>
      <c r="O27" s="14">
        <v>143.28200000000001</v>
      </c>
      <c r="P27" s="14">
        <v>145.52099999999999</v>
      </c>
      <c r="Q27" s="14">
        <v>147.27799999999999</v>
      </c>
      <c r="R27" s="14">
        <v>151.25200000000001</v>
      </c>
      <c r="S27" s="14">
        <v>153.74</v>
      </c>
      <c r="T27" s="14">
        <v>157.16499999999999</v>
      </c>
      <c r="U27" s="14">
        <v>159.56700000000001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2"/>
    </row>
    <row r="28" spans="2:28" x14ac:dyDescent="0.3">
      <c r="B28" s="7" t="s">
        <v>42</v>
      </c>
      <c r="C28" s="8" t="s">
        <v>43</v>
      </c>
      <c r="D28" s="9">
        <v>114.593</v>
      </c>
      <c r="E28" s="10">
        <v>122.23399999999999</v>
      </c>
      <c r="F28" s="10">
        <v>123.815</v>
      </c>
      <c r="G28" s="10">
        <v>124.87</v>
      </c>
      <c r="H28" s="10">
        <v>142.97300000000001</v>
      </c>
      <c r="I28" s="10">
        <v>142.696</v>
      </c>
      <c r="J28" s="10">
        <v>143.989</v>
      </c>
      <c r="K28" s="10">
        <v>149.339</v>
      </c>
      <c r="L28" s="9">
        <v>150.429</v>
      </c>
      <c r="M28" s="10">
        <v>151.85900000000001</v>
      </c>
      <c r="N28" s="10">
        <v>163.209</v>
      </c>
      <c r="O28" s="10">
        <v>165.51599999999999</v>
      </c>
      <c r="P28" s="10">
        <v>165.864</v>
      </c>
      <c r="Q28" s="10">
        <v>173.58199999999999</v>
      </c>
      <c r="R28" s="10">
        <v>173.87299999999999</v>
      </c>
      <c r="S28" s="10">
        <v>179.488</v>
      </c>
      <c r="T28" s="10">
        <v>175.40700000000001</v>
      </c>
      <c r="U28" s="10">
        <v>177.45699999999999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2"/>
    </row>
    <row r="29" spans="2:28" x14ac:dyDescent="0.3">
      <c r="B29" s="11" t="s">
        <v>44</v>
      </c>
      <c r="C29" s="12" t="s">
        <v>43</v>
      </c>
      <c r="D29" s="13">
        <v>113.188</v>
      </c>
      <c r="E29" s="14">
        <v>121.97799999999999</v>
      </c>
      <c r="F29" s="14">
        <v>123.17100000000001</v>
      </c>
      <c r="G29" s="14">
        <v>123.52</v>
      </c>
      <c r="H29" s="14">
        <v>146.51300000000001</v>
      </c>
      <c r="I29" s="14">
        <v>146.13</v>
      </c>
      <c r="J29" s="14">
        <v>146.648</v>
      </c>
      <c r="K29" s="14">
        <v>152.93</v>
      </c>
      <c r="L29" s="13">
        <v>153.18</v>
      </c>
      <c r="M29" s="14">
        <v>153.76300000000001</v>
      </c>
      <c r="N29" s="14">
        <v>167.55600000000001</v>
      </c>
      <c r="O29" s="14">
        <v>168.697</v>
      </c>
      <c r="P29" s="14">
        <v>168.51400000000001</v>
      </c>
      <c r="Q29" s="14">
        <v>176.33699999999999</v>
      </c>
      <c r="R29" s="14">
        <v>175.76</v>
      </c>
      <c r="S29" s="14">
        <v>181.44300000000001</v>
      </c>
      <c r="T29" s="14">
        <v>174.88900000000001</v>
      </c>
      <c r="U29" s="14">
        <v>175.19300000000001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2"/>
    </row>
    <row r="30" spans="2:28" x14ac:dyDescent="0.3">
      <c r="B30" s="7" t="s">
        <v>45</v>
      </c>
      <c r="C30" s="8" t="s">
        <v>43</v>
      </c>
      <c r="D30" s="9">
        <v>118.285</v>
      </c>
      <c r="E30" s="10">
        <v>123.374</v>
      </c>
      <c r="F30" s="10">
        <v>124.123</v>
      </c>
      <c r="G30" s="10">
        <v>126.18899999999999</v>
      </c>
      <c r="H30" s="10">
        <v>142.54</v>
      </c>
      <c r="I30" s="10">
        <v>141.86799999999999</v>
      </c>
      <c r="J30" s="10">
        <v>143.845</v>
      </c>
      <c r="K30" s="10">
        <v>148.28</v>
      </c>
      <c r="L30" s="9">
        <v>148.79599999999999</v>
      </c>
      <c r="M30" s="10">
        <v>150.63</v>
      </c>
      <c r="N30" s="10">
        <v>161.452</v>
      </c>
      <c r="O30" s="10">
        <v>163.643</v>
      </c>
      <c r="P30" s="10">
        <v>163.20099999999999</v>
      </c>
      <c r="Q30" s="10">
        <v>170.131</v>
      </c>
      <c r="R30" s="10">
        <v>171.16800000000001</v>
      </c>
      <c r="S30" s="10">
        <v>174.14099999999999</v>
      </c>
      <c r="T30" s="10">
        <v>170.518</v>
      </c>
      <c r="U30" s="10">
        <v>172.67500000000001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2"/>
    </row>
    <row r="31" spans="2:28" x14ac:dyDescent="0.3">
      <c r="B31" s="11" t="s">
        <v>46</v>
      </c>
      <c r="C31" s="12" t="s">
        <v>43</v>
      </c>
      <c r="D31" s="13">
        <v>116.73699999999999</v>
      </c>
      <c r="E31" s="14">
        <v>126.378</v>
      </c>
      <c r="F31" s="14">
        <v>126.852</v>
      </c>
      <c r="G31" s="14">
        <v>126.764</v>
      </c>
      <c r="H31" s="14">
        <v>152.30099999999999</v>
      </c>
      <c r="I31" s="14">
        <v>151.95699999999999</v>
      </c>
      <c r="J31" s="14">
        <v>152.78100000000001</v>
      </c>
      <c r="K31" s="14">
        <v>160.00299999999999</v>
      </c>
      <c r="L31" s="13">
        <v>160.26499999999999</v>
      </c>
      <c r="M31" s="14">
        <v>160.458</v>
      </c>
      <c r="N31" s="14">
        <v>175.416</v>
      </c>
      <c r="O31" s="14">
        <v>176.05</v>
      </c>
      <c r="P31" s="14">
        <v>175.84700000000001</v>
      </c>
      <c r="Q31" s="14">
        <v>185.29900000000001</v>
      </c>
      <c r="R31" s="14">
        <v>185.10499999999999</v>
      </c>
      <c r="S31" s="14">
        <v>191.68600000000001</v>
      </c>
      <c r="T31" s="14">
        <v>184.04400000000001</v>
      </c>
      <c r="U31" s="14">
        <v>184.3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2"/>
    </row>
    <row r="32" spans="2:28" x14ac:dyDescent="0.3">
      <c r="B32" s="7" t="s">
        <v>47</v>
      </c>
      <c r="C32" s="8" t="s">
        <v>48</v>
      </c>
      <c r="D32" s="15"/>
      <c r="E32" s="15"/>
      <c r="F32" s="15"/>
      <c r="G32" s="15"/>
      <c r="H32" s="15"/>
      <c r="I32" s="15"/>
      <c r="J32" s="15"/>
      <c r="K32" s="10">
        <v>101.693</v>
      </c>
      <c r="L32" s="9">
        <v>102.511</v>
      </c>
      <c r="M32" s="10">
        <v>105.619</v>
      </c>
      <c r="N32" s="10">
        <v>108.357</v>
      </c>
      <c r="O32" s="10">
        <v>109.771</v>
      </c>
      <c r="P32" s="10">
        <v>110.84399999999999</v>
      </c>
      <c r="Q32" s="10">
        <v>111.745</v>
      </c>
      <c r="R32" s="10">
        <v>112.699</v>
      </c>
      <c r="S32" s="10">
        <v>116.718</v>
      </c>
      <c r="T32" s="10">
        <v>121.533</v>
      </c>
      <c r="U32" s="10">
        <v>121.223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2"/>
    </row>
    <row r="33" spans="2:28" x14ac:dyDescent="0.3">
      <c r="B33" s="61" t="s">
        <v>49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4"/>
    </row>
    <row r="35" spans="2:28" x14ac:dyDescent="0.3">
      <c r="B35" s="4" t="s">
        <v>72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2:28" ht="38.4" x14ac:dyDescent="0.3">
      <c r="B36" s="48" t="s">
        <v>1</v>
      </c>
      <c r="C36" s="49"/>
      <c r="D36" s="5" t="s">
        <v>73</v>
      </c>
      <c r="E36" s="5" t="s">
        <v>74</v>
      </c>
      <c r="F36" s="5" t="s">
        <v>75</v>
      </c>
      <c r="G36" s="5" t="s">
        <v>76</v>
      </c>
      <c r="H36" s="5" t="s">
        <v>77</v>
      </c>
      <c r="I36" s="5" t="s">
        <v>78</v>
      </c>
      <c r="J36" s="5" t="s">
        <v>79</v>
      </c>
      <c r="K36" s="5" t="s">
        <v>80</v>
      </c>
      <c r="L36" s="5" t="s">
        <v>81</v>
      </c>
      <c r="M36" s="5" t="s">
        <v>82</v>
      </c>
      <c r="N36" s="5" t="s">
        <v>83</v>
      </c>
      <c r="O36" s="5" t="s">
        <v>84</v>
      </c>
      <c r="P36" s="49" t="s">
        <v>85</v>
      </c>
      <c r="Q36" s="6" t="s">
        <v>86</v>
      </c>
      <c r="R36" s="6" t="s">
        <v>87</v>
      </c>
    </row>
    <row r="37" spans="2:28" x14ac:dyDescent="0.3">
      <c r="B37" s="7" t="s">
        <v>14</v>
      </c>
      <c r="C37" s="8" t="s">
        <v>15</v>
      </c>
      <c r="D37" s="50">
        <v>482.08199999999999</v>
      </c>
      <c r="E37" s="50">
        <v>478.685</v>
      </c>
      <c r="F37" s="50">
        <v>474.71899999999999</v>
      </c>
      <c r="G37" s="50">
        <v>472.85</v>
      </c>
      <c r="H37" s="50">
        <v>467.005</v>
      </c>
      <c r="I37" s="50">
        <v>459.06</v>
      </c>
      <c r="J37" s="50">
        <v>459.93200000000002</v>
      </c>
      <c r="K37" s="50">
        <v>467.62200000000001</v>
      </c>
      <c r="L37" s="50">
        <v>480.66</v>
      </c>
      <c r="M37" s="50">
        <v>484.79500000000002</v>
      </c>
      <c r="N37" s="50">
        <v>486.21699999999998</v>
      </c>
      <c r="O37" s="50">
        <v>484.452</v>
      </c>
      <c r="P37" s="50">
        <v>-0.36299999999999999</v>
      </c>
      <c r="Q37" s="50">
        <v>0.39200000000000002</v>
      </c>
      <c r="R37" s="50">
        <v>0.39200000000000002</v>
      </c>
    </row>
    <row r="38" spans="2:28" x14ac:dyDescent="0.3">
      <c r="B38" s="11" t="s">
        <v>16</v>
      </c>
      <c r="C38" s="12" t="s">
        <v>15</v>
      </c>
      <c r="D38" s="51">
        <v>475.56</v>
      </c>
      <c r="E38" s="51">
        <v>474.233</v>
      </c>
      <c r="F38" s="51">
        <v>471.90899999999999</v>
      </c>
      <c r="G38" s="51">
        <v>473.029</v>
      </c>
      <c r="H38" s="51">
        <v>471.69600000000003</v>
      </c>
      <c r="I38" s="51">
        <v>470.40199999999999</v>
      </c>
      <c r="J38" s="51">
        <v>468.94400000000002</v>
      </c>
      <c r="K38" s="51">
        <v>466.726</v>
      </c>
      <c r="L38" s="51">
        <v>467.60599999999999</v>
      </c>
      <c r="M38" s="51">
        <v>468.524</v>
      </c>
      <c r="N38" s="51">
        <v>467.39499999999998</v>
      </c>
      <c r="O38" s="51">
        <v>467.99799999999999</v>
      </c>
      <c r="P38" s="51">
        <v>0.129</v>
      </c>
      <c r="Q38" s="51">
        <v>-1.728</v>
      </c>
      <c r="R38" s="51">
        <v>-1.728</v>
      </c>
    </row>
    <row r="39" spans="2:28" x14ac:dyDescent="0.3">
      <c r="B39" s="7" t="s">
        <v>88</v>
      </c>
      <c r="C39" s="8" t="s">
        <v>89</v>
      </c>
      <c r="D39" s="50">
        <v>99.677000000000007</v>
      </c>
      <c r="E39" s="50">
        <v>99.272000000000006</v>
      </c>
      <c r="F39" s="50">
        <v>98.438000000000002</v>
      </c>
      <c r="G39" s="50">
        <v>98.963999999999999</v>
      </c>
      <c r="H39" s="50">
        <v>98.99</v>
      </c>
      <c r="I39" s="50">
        <v>98.572000000000003</v>
      </c>
      <c r="J39" s="50">
        <v>98.126999999999995</v>
      </c>
      <c r="K39" s="50">
        <v>97.200999999999993</v>
      </c>
      <c r="L39" s="50">
        <v>97.14</v>
      </c>
      <c r="M39" s="50">
        <v>97.197999999999993</v>
      </c>
      <c r="N39" s="50">
        <v>96.867000000000004</v>
      </c>
      <c r="O39" s="50">
        <v>96.805000000000007</v>
      </c>
      <c r="P39" s="50">
        <v>-6.4000000000000001E-2</v>
      </c>
      <c r="Q39" s="50">
        <v>-3.1949999999999998</v>
      </c>
      <c r="R39" s="50">
        <v>-3.1949999999999998</v>
      </c>
    </row>
    <row r="40" spans="2:28" x14ac:dyDescent="0.3">
      <c r="B40" s="11" t="s">
        <v>24</v>
      </c>
      <c r="C40" s="12" t="s">
        <v>15</v>
      </c>
      <c r="D40" s="51">
        <v>467.53399999999999</v>
      </c>
      <c r="E40" s="51">
        <v>467.28899999999999</v>
      </c>
      <c r="F40" s="51">
        <v>467.74599999999998</v>
      </c>
      <c r="G40" s="51">
        <v>466.48099999999999</v>
      </c>
      <c r="H40" s="51">
        <v>462.75700000000001</v>
      </c>
      <c r="I40" s="51">
        <v>462.60500000000002</v>
      </c>
      <c r="J40" s="51">
        <v>462.26499999999999</v>
      </c>
      <c r="K40" s="51">
        <v>463.755</v>
      </c>
      <c r="L40" s="51">
        <v>466.65</v>
      </c>
      <c r="M40" s="51">
        <v>468.65499999999997</v>
      </c>
      <c r="N40" s="51">
        <v>468.33199999999999</v>
      </c>
      <c r="O40" s="51">
        <v>470.41699999999997</v>
      </c>
      <c r="P40" s="51">
        <v>0.44500000000000001</v>
      </c>
      <c r="Q40" s="51">
        <v>0.78300000000000003</v>
      </c>
      <c r="R40" s="51">
        <v>0.78300000000000003</v>
      </c>
    </row>
    <row r="41" spans="2:28" x14ac:dyDescent="0.3">
      <c r="B41" s="7" t="s">
        <v>17</v>
      </c>
      <c r="C41" s="8" t="s">
        <v>15</v>
      </c>
      <c r="D41" s="50">
        <v>542.51499999999999</v>
      </c>
      <c r="E41" s="50">
        <v>543.70500000000004</v>
      </c>
      <c r="F41" s="50">
        <v>547.67200000000003</v>
      </c>
      <c r="G41" s="50">
        <v>548.76499999999999</v>
      </c>
      <c r="H41" s="50">
        <v>546.56200000000001</v>
      </c>
      <c r="I41" s="50">
        <v>544.11300000000006</v>
      </c>
      <c r="J41" s="50">
        <v>545.73500000000001</v>
      </c>
      <c r="K41" s="50">
        <v>549.53899999999999</v>
      </c>
      <c r="L41" s="50">
        <v>555.55100000000004</v>
      </c>
      <c r="M41" s="50">
        <v>557.54300000000001</v>
      </c>
      <c r="N41" s="50">
        <v>559.39599999999996</v>
      </c>
      <c r="O41" s="50">
        <v>559.69600000000003</v>
      </c>
      <c r="P41" s="50">
        <v>5.3999999999999999E-2</v>
      </c>
      <c r="Q41" s="50">
        <v>3.6259999999999999</v>
      </c>
      <c r="R41" s="50">
        <v>3.6259999999999999</v>
      </c>
    </row>
    <row r="42" spans="2:28" x14ac:dyDescent="0.3">
      <c r="B42" s="11" t="s">
        <v>18</v>
      </c>
      <c r="C42" s="12" t="s">
        <v>15</v>
      </c>
      <c r="D42" s="51">
        <v>276.13299999999998</v>
      </c>
      <c r="E42" s="51">
        <v>277.43700000000001</v>
      </c>
      <c r="F42" s="51">
        <v>277.09300000000002</v>
      </c>
      <c r="G42" s="51">
        <v>277.97199999999998</v>
      </c>
      <c r="H42" s="51">
        <v>277.43700000000001</v>
      </c>
      <c r="I42" s="51">
        <v>282.935</v>
      </c>
      <c r="J42" s="51">
        <v>287.45999999999998</v>
      </c>
      <c r="K42" s="51">
        <v>289.59899999999999</v>
      </c>
      <c r="L42" s="51">
        <v>289.83800000000002</v>
      </c>
      <c r="M42" s="51">
        <v>291.49799999999999</v>
      </c>
      <c r="N42" s="51">
        <v>290.48599999999999</v>
      </c>
      <c r="O42" s="51">
        <v>290.18900000000002</v>
      </c>
      <c r="P42" s="51">
        <v>-0.10199999999999999</v>
      </c>
      <c r="Q42" s="51">
        <v>6.0339999999999998</v>
      </c>
      <c r="R42" s="51">
        <v>6.0339999999999998</v>
      </c>
    </row>
    <row r="43" spans="2:28" x14ac:dyDescent="0.3">
      <c r="B43" s="7" t="s">
        <v>19</v>
      </c>
      <c r="C43" s="8" t="s">
        <v>15</v>
      </c>
      <c r="D43" s="50">
        <v>448.99599999999998</v>
      </c>
      <c r="E43" s="50">
        <v>449.899</v>
      </c>
      <c r="F43" s="50">
        <v>451.976</v>
      </c>
      <c r="G43" s="50">
        <v>451.49599999999998</v>
      </c>
      <c r="H43" s="50">
        <v>450.73200000000003</v>
      </c>
      <c r="I43" s="50">
        <v>452.89699999999999</v>
      </c>
      <c r="J43" s="50">
        <v>454.02699999999999</v>
      </c>
      <c r="K43" s="50">
        <v>455.05700000000002</v>
      </c>
      <c r="L43" s="50">
        <v>457.03500000000003</v>
      </c>
      <c r="M43" s="50">
        <v>458.98</v>
      </c>
      <c r="N43" s="50">
        <v>459.13799999999998</v>
      </c>
      <c r="O43" s="50">
        <v>460.61200000000002</v>
      </c>
      <c r="P43" s="50">
        <v>0.32100000000000001</v>
      </c>
      <c r="Q43" s="50">
        <v>3.0510000000000002</v>
      </c>
      <c r="R43" s="50">
        <v>3.0510000000000002</v>
      </c>
    </row>
    <row r="44" spans="2:28" x14ac:dyDescent="0.3">
      <c r="B44" s="11" t="s">
        <v>20</v>
      </c>
      <c r="C44" s="12" t="s">
        <v>15</v>
      </c>
      <c r="D44" s="51">
        <v>445.721</v>
      </c>
      <c r="E44" s="51">
        <v>444.83300000000003</v>
      </c>
      <c r="F44" s="51">
        <v>445.56099999999998</v>
      </c>
      <c r="G44" s="51">
        <v>443.55900000000003</v>
      </c>
      <c r="H44" s="51">
        <v>443.76499999999999</v>
      </c>
      <c r="I44" s="51">
        <v>442.221</v>
      </c>
      <c r="J44" s="51">
        <v>441.2</v>
      </c>
      <c r="K44" s="51">
        <v>445.46</v>
      </c>
      <c r="L44" s="51">
        <v>447.76100000000002</v>
      </c>
      <c r="M44" s="51">
        <v>448.60899999999998</v>
      </c>
      <c r="N44" s="51">
        <v>452.72899999999998</v>
      </c>
      <c r="O44" s="51">
        <v>452.57799999999997</v>
      </c>
      <c r="P44" s="51">
        <v>-3.3000000000000002E-2</v>
      </c>
      <c r="Q44" s="51">
        <v>2.214</v>
      </c>
      <c r="R44" s="51">
        <v>2.214</v>
      </c>
    </row>
    <row r="45" spans="2:28" x14ac:dyDescent="0.3">
      <c r="B45" s="7" t="s">
        <v>21</v>
      </c>
      <c r="C45" s="8" t="s">
        <v>15</v>
      </c>
      <c r="D45" s="50">
        <v>413.11099999999999</v>
      </c>
      <c r="E45" s="50">
        <v>414.46699999999998</v>
      </c>
      <c r="F45" s="50">
        <v>415.12599999999998</v>
      </c>
      <c r="G45" s="50">
        <v>412.67500000000001</v>
      </c>
      <c r="H45" s="50">
        <v>406.40699999999998</v>
      </c>
      <c r="I45" s="50">
        <v>408.41500000000002</v>
      </c>
      <c r="J45" s="50">
        <v>408.541</v>
      </c>
      <c r="K45" s="50">
        <v>410.94400000000002</v>
      </c>
      <c r="L45" s="50">
        <v>414.65899999999999</v>
      </c>
      <c r="M45" s="50">
        <v>415.69900000000001</v>
      </c>
      <c r="N45" s="50">
        <v>415.01600000000002</v>
      </c>
      <c r="O45" s="50">
        <v>418.32299999999998</v>
      </c>
      <c r="P45" s="50">
        <v>0.79700000000000004</v>
      </c>
      <c r="Q45" s="50">
        <v>1.76</v>
      </c>
      <c r="R45" s="50">
        <v>1.76</v>
      </c>
    </row>
    <row r="46" spans="2:28" x14ac:dyDescent="0.3">
      <c r="B46" s="11" t="s">
        <v>22</v>
      </c>
      <c r="C46" s="12" t="s">
        <v>15</v>
      </c>
      <c r="D46" s="51">
        <v>409.30700000000002</v>
      </c>
      <c r="E46" s="51">
        <v>409.56799999999998</v>
      </c>
      <c r="F46" s="51">
        <v>410.98099999999999</v>
      </c>
      <c r="G46" s="51">
        <v>411.18599999999998</v>
      </c>
      <c r="H46" s="51">
        <v>411.24099999999999</v>
      </c>
      <c r="I46" s="51">
        <v>413.00200000000001</v>
      </c>
      <c r="J46" s="51">
        <v>414.97699999999998</v>
      </c>
      <c r="K46" s="51">
        <v>417.77100000000002</v>
      </c>
      <c r="L46" s="51">
        <v>420.68900000000002</v>
      </c>
      <c r="M46" s="51">
        <v>423.34899999999999</v>
      </c>
      <c r="N46" s="51">
        <v>424.661</v>
      </c>
      <c r="O46" s="51">
        <v>426.33100000000002</v>
      </c>
      <c r="P46" s="51">
        <v>0.39300000000000002</v>
      </c>
      <c r="Q46" s="51">
        <v>5.0410000000000004</v>
      </c>
      <c r="R46" s="51">
        <v>5.0410000000000004</v>
      </c>
    </row>
    <row r="47" spans="2:28" x14ac:dyDescent="0.3">
      <c r="B47" s="7" t="s">
        <v>23</v>
      </c>
      <c r="C47" s="8" t="s">
        <v>15</v>
      </c>
      <c r="D47" s="50">
        <v>902.89</v>
      </c>
      <c r="E47" s="50">
        <v>891.08299999999997</v>
      </c>
      <c r="F47" s="50">
        <v>868.61099999999999</v>
      </c>
      <c r="G47" s="50">
        <v>863.49800000000005</v>
      </c>
      <c r="H47" s="50">
        <v>859.58399999999995</v>
      </c>
      <c r="I47" s="50">
        <v>856.43299999999999</v>
      </c>
      <c r="J47" s="50">
        <v>854.93799999999999</v>
      </c>
      <c r="K47" s="50">
        <v>862.97699999999998</v>
      </c>
      <c r="L47" s="50">
        <v>883.08900000000006</v>
      </c>
      <c r="M47" s="50">
        <v>895.096</v>
      </c>
      <c r="N47" s="50">
        <v>912.50900000000001</v>
      </c>
      <c r="O47" s="50">
        <v>906.31500000000005</v>
      </c>
      <c r="P47" s="50">
        <v>-0.67900000000000005</v>
      </c>
      <c r="Q47" s="50">
        <v>-3.504</v>
      </c>
      <c r="R47" s="50">
        <v>-3.504</v>
      </c>
    </row>
    <row r="48" spans="2:28" x14ac:dyDescent="0.3">
      <c r="B48" s="11" t="s">
        <v>25</v>
      </c>
      <c r="C48" s="12" t="s">
        <v>26</v>
      </c>
      <c r="D48" s="51">
        <v>1143.8610000000001</v>
      </c>
      <c r="E48" s="51">
        <v>1144.271</v>
      </c>
      <c r="F48" s="51">
        <v>1140.357</v>
      </c>
      <c r="G48" s="51">
        <v>1128.8050000000001</v>
      </c>
      <c r="H48" s="51">
        <v>1102.5060000000001</v>
      </c>
      <c r="I48" s="51">
        <v>1086.4739999999999</v>
      </c>
      <c r="J48" s="51">
        <v>1082.105</v>
      </c>
      <c r="K48" s="51">
        <v>1082.5930000000001</v>
      </c>
      <c r="L48" s="51">
        <v>1087.4190000000001</v>
      </c>
      <c r="M48" s="51">
        <v>1092.9739999999999</v>
      </c>
      <c r="N48" s="51">
        <v>1098.48</v>
      </c>
      <c r="O48" s="51">
        <v>1105.5409999999999</v>
      </c>
      <c r="P48" s="51">
        <v>0.64300000000000002</v>
      </c>
      <c r="Q48" s="51">
        <v>-3.2959999999999998</v>
      </c>
      <c r="R48" s="51">
        <v>-3.2959999999999998</v>
      </c>
    </row>
    <row r="49" spans="2:18" x14ac:dyDescent="0.3">
      <c r="B49" s="7" t="s">
        <v>27</v>
      </c>
      <c r="C49" s="8" t="s">
        <v>26</v>
      </c>
      <c r="D49" s="50">
        <v>1056.4179999999999</v>
      </c>
      <c r="E49" s="50">
        <v>1056.896</v>
      </c>
      <c r="F49" s="50">
        <v>1060.116</v>
      </c>
      <c r="G49" s="50">
        <v>1061.635</v>
      </c>
      <c r="H49" s="50">
        <v>1067.9190000000001</v>
      </c>
      <c r="I49" s="50">
        <v>1075.54</v>
      </c>
      <c r="J49" s="50">
        <v>1076.626</v>
      </c>
      <c r="K49" s="50">
        <v>1078.412</v>
      </c>
      <c r="L49" s="50">
        <v>1082.104</v>
      </c>
      <c r="M49" s="50">
        <v>1084.242</v>
      </c>
      <c r="N49" s="50">
        <v>1084.9860000000001</v>
      </c>
      <c r="O49" s="50">
        <v>1088.3119999999999</v>
      </c>
      <c r="P49" s="50">
        <v>0.307</v>
      </c>
      <c r="Q49" s="50">
        <v>3.488</v>
      </c>
      <c r="R49" s="50">
        <v>3.488</v>
      </c>
    </row>
    <row r="50" spans="2:18" x14ac:dyDescent="0.3">
      <c r="B50" s="11" t="s">
        <v>28</v>
      </c>
      <c r="C50" s="12" t="s">
        <v>26</v>
      </c>
      <c r="D50" s="51">
        <v>1432.789</v>
      </c>
      <c r="E50" s="51">
        <v>1404.0250000000001</v>
      </c>
      <c r="F50" s="51">
        <v>1371.78</v>
      </c>
      <c r="G50" s="51">
        <v>1360.703</v>
      </c>
      <c r="H50" s="51">
        <v>1373.1469999999999</v>
      </c>
      <c r="I50" s="51">
        <v>1363.0429999999999</v>
      </c>
      <c r="J50" s="51">
        <v>1351.7280000000001</v>
      </c>
      <c r="K50" s="51">
        <v>1336.0809999999999</v>
      </c>
      <c r="L50" s="51">
        <v>1323.058</v>
      </c>
      <c r="M50" s="51">
        <v>1305.337</v>
      </c>
      <c r="N50" s="51">
        <v>1299.43</v>
      </c>
      <c r="O50" s="51">
        <v>1296.7860000000001</v>
      </c>
      <c r="P50" s="51">
        <v>-0.20399999999999999</v>
      </c>
      <c r="Q50" s="51">
        <v>-9.3559999999999999</v>
      </c>
      <c r="R50" s="51">
        <v>-9.3559999999999999</v>
      </c>
    </row>
    <row r="51" spans="2:18" x14ac:dyDescent="0.3">
      <c r="B51" s="7" t="s">
        <v>29</v>
      </c>
      <c r="C51" s="8" t="s">
        <v>30</v>
      </c>
      <c r="D51" s="50">
        <v>372.10199999999998</v>
      </c>
      <c r="E51" s="50">
        <v>372.21100000000001</v>
      </c>
      <c r="F51" s="50">
        <v>366.29399999999998</v>
      </c>
      <c r="G51" s="50">
        <v>370.24400000000003</v>
      </c>
      <c r="H51" s="50">
        <v>369.31</v>
      </c>
      <c r="I51" s="50">
        <v>367.36700000000002</v>
      </c>
      <c r="J51" s="50">
        <v>363.61500000000001</v>
      </c>
      <c r="K51" s="50">
        <v>354.76799999999997</v>
      </c>
      <c r="L51" s="50">
        <v>354.55500000000001</v>
      </c>
      <c r="M51" s="50">
        <v>349.959</v>
      </c>
      <c r="N51" s="50">
        <v>345.59300000000002</v>
      </c>
      <c r="O51" s="50">
        <v>347.11700000000002</v>
      </c>
      <c r="P51" s="50">
        <v>0.441</v>
      </c>
      <c r="Q51" s="50">
        <v>-6.06</v>
      </c>
      <c r="R51" s="50">
        <v>-6.06</v>
      </c>
    </row>
    <row r="52" spans="2:18" x14ac:dyDescent="0.3">
      <c r="B52" s="11" t="s">
        <v>31</v>
      </c>
      <c r="C52" s="12" t="s">
        <v>32</v>
      </c>
      <c r="D52" s="51">
        <v>502.15</v>
      </c>
      <c r="E52" s="51">
        <v>503.23599999999999</v>
      </c>
      <c r="F52" s="51">
        <v>496.57799999999997</v>
      </c>
      <c r="G52" s="51">
        <v>495.01299999999998</v>
      </c>
      <c r="H52" s="51">
        <v>495.75700000000001</v>
      </c>
      <c r="I52" s="51">
        <v>493.839</v>
      </c>
      <c r="J52" s="51">
        <v>485.17</v>
      </c>
      <c r="K52" s="51">
        <v>480.99299999999999</v>
      </c>
      <c r="L52" s="51">
        <v>475.11200000000002</v>
      </c>
      <c r="M52" s="51">
        <v>475.76</v>
      </c>
      <c r="N52" s="51">
        <v>475.55900000000003</v>
      </c>
      <c r="O52" s="51">
        <v>475.09699999999998</v>
      </c>
      <c r="P52" s="51">
        <v>-9.7000000000000003E-2</v>
      </c>
      <c r="Q52" s="51">
        <v>-5.3460000000000001</v>
      </c>
      <c r="R52" s="51">
        <v>-5.3460000000000001</v>
      </c>
    </row>
    <row r="53" spans="2:18" x14ac:dyDescent="0.3">
      <c r="B53" s="7" t="s">
        <v>33</v>
      </c>
      <c r="C53" s="8" t="s">
        <v>34</v>
      </c>
      <c r="D53" s="50">
        <v>262.803</v>
      </c>
      <c r="E53" s="50">
        <v>264.12900000000002</v>
      </c>
      <c r="F53" s="50">
        <v>263.48899999999998</v>
      </c>
      <c r="G53" s="50">
        <v>263.33300000000003</v>
      </c>
      <c r="H53" s="50">
        <v>262.76100000000002</v>
      </c>
      <c r="I53" s="50">
        <v>262.39699999999999</v>
      </c>
      <c r="J53" s="50">
        <v>262.524</v>
      </c>
      <c r="K53" s="50">
        <v>262.87900000000002</v>
      </c>
      <c r="L53" s="50">
        <v>262.822</v>
      </c>
      <c r="M53" s="50">
        <v>262.46300000000002</v>
      </c>
      <c r="N53" s="50">
        <v>262.53300000000002</v>
      </c>
      <c r="O53" s="50">
        <v>262.48099999999999</v>
      </c>
      <c r="P53" s="50">
        <v>-0.02</v>
      </c>
      <c r="Q53" s="50">
        <v>8.9999999999999993E-3</v>
      </c>
      <c r="R53" s="50">
        <v>8.9999999999999993E-3</v>
      </c>
    </row>
    <row r="54" spans="2:18" x14ac:dyDescent="0.3">
      <c r="B54" s="11" t="s">
        <v>35</v>
      </c>
      <c r="C54" s="12" t="s">
        <v>15</v>
      </c>
      <c r="D54" s="51">
        <v>891.16600000000005</v>
      </c>
      <c r="E54" s="51">
        <v>870.65599999999995</v>
      </c>
      <c r="F54" s="51">
        <v>831.60599999999999</v>
      </c>
      <c r="G54" s="51">
        <v>835.548</v>
      </c>
      <c r="H54" s="51">
        <v>835.68799999999999</v>
      </c>
      <c r="I54" s="51">
        <v>832.59199999999998</v>
      </c>
      <c r="J54" s="51">
        <v>836.30100000000004</v>
      </c>
      <c r="K54" s="51">
        <v>833.03599999999994</v>
      </c>
      <c r="L54" s="51">
        <v>901.22900000000004</v>
      </c>
      <c r="M54" s="51">
        <v>919.36900000000003</v>
      </c>
      <c r="N54" s="51">
        <v>924.88300000000004</v>
      </c>
      <c r="O54" s="51">
        <v>923.71100000000001</v>
      </c>
      <c r="P54" s="51">
        <v>-0.127</v>
      </c>
      <c r="Q54" s="51">
        <v>-2.6859999999999999</v>
      </c>
      <c r="R54" s="51">
        <v>-2.6859999999999999</v>
      </c>
    </row>
    <row r="55" spans="2:18" x14ac:dyDescent="0.3">
      <c r="B55" s="7" t="s">
        <v>36</v>
      </c>
      <c r="C55" s="8" t="s">
        <v>15</v>
      </c>
      <c r="D55" s="50">
        <v>942.28300000000002</v>
      </c>
      <c r="E55" s="50">
        <v>933.22</v>
      </c>
      <c r="F55" s="50">
        <v>908.30200000000002</v>
      </c>
      <c r="G55" s="50">
        <v>905.84799999999996</v>
      </c>
      <c r="H55" s="50">
        <v>903.61900000000003</v>
      </c>
      <c r="I55" s="50">
        <v>904.58199999999999</v>
      </c>
      <c r="J55" s="50">
        <v>900.58399999999995</v>
      </c>
      <c r="K55" s="50">
        <v>908.83799999999997</v>
      </c>
      <c r="L55" s="50">
        <v>929.58799999999997</v>
      </c>
      <c r="M55" s="50">
        <v>944.43299999999999</v>
      </c>
      <c r="N55" s="50">
        <v>969.91200000000003</v>
      </c>
      <c r="O55" s="50">
        <v>958.27599999999995</v>
      </c>
      <c r="P55" s="50">
        <v>-1.2</v>
      </c>
      <c r="Q55" s="50">
        <v>-3.3180000000000001</v>
      </c>
      <c r="R55" s="50">
        <v>-3.3180000000000001</v>
      </c>
    </row>
    <row r="56" spans="2:18" x14ac:dyDescent="0.3">
      <c r="B56" s="11" t="s">
        <v>37</v>
      </c>
      <c r="C56" s="12" t="s">
        <v>15</v>
      </c>
      <c r="D56" s="51">
        <v>864.72199999999998</v>
      </c>
      <c r="E56" s="51">
        <v>855.78800000000001</v>
      </c>
      <c r="F56" s="51">
        <v>839.74</v>
      </c>
      <c r="G56" s="51">
        <v>835.39</v>
      </c>
      <c r="H56" s="51">
        <v>829.18299999999999</v>
      </c>
      <c r="I56" s="51">
        <v>825.77800000000002</v>
      </c>
      <c r="J56" s="51">
        <v>822.74400000000003</v>
      </c>
      <c r="K56" s="51">
        <v>830.779</v>
      </c>
      <c r="L56" s="51">
        <v>845.54399999999998</v>
      </c>
      <c r="M56" s="51">
        <v>857.39700000000005</v>
      </c>
      <c r="N56" s="51">
        <v>874.64200000000005</v>
      </c>
      <c r="O56" s="51">
        <v>866.23900000000003</v>
      </c>
      <c r="P56" s="51">
        <v>-0.96099999999999997</v>
      </c>
      <c r="Q56" s="51">
        <v>-3.8570000000000002</v>
      </c>
      <c r="R56" s="51">
        <v>-3.8570000000000002</v>
      </c>
    </row>
    <row r="57" spans="2:18" x14ac:dyDescent="0.3">
      <c r="B57" s="7" t="s">
        <v>38</v>
      </c>
      <c r="C57" s="8" t="s">
        <v>39</v>
      </c>
      <c r="D57" s="50">
        <v>139.869</v>
      </c>
      <c r="E57" s="50">
        <v>139.65299999999999</v>
      </c>
      <c r="F57" s="50">
        <v>139.67599999999999</v>
      </c>
      <c r="G57" s="50">
        <v>139.898</v>
      </c>
      <c r="H57" s="50">
        <v>139.93600000000001</v>
      </c>
      <c r="I57" s="50">
        <v>139.68899999999999</v>
      </c>
      <c r="J57" s="50">
        <v>140.83099999999999</v>
      </c>
      <c r="K57" s="50">
        <v>142.316</v>
      </c>
      <c r="L57" s="50">
        <v>143.71100000000001</v>
      </c>
      <c r="M57" s="50">
        <v>144.577</v>
      </c>
      <c r="N57" s="50">
        <v>144.988</v>
      </c>
      <c r="O57" s="50">
        <v>145.28899999999999</v>
      </c>
      <c r="P57" s="50">
        <v>0.20799999999999999</v>
      </c>
      <c r="Q57" s="50">
        <v>4.5359999999999996</v>
      </c>
      <c r="R57" s="50">
        <v>4.5359999999999996</v>
      </c>
    </row>
    <row r="58" spans="2:18" x14ac:dyDescent="0.3">
      <c r="B58" s="11" t="s">
        <v>40</v>
      </c>
      <c r="C58" s="12" t="s">
        <v>39</v>
      </c>
      <c r="D58" s="51">
        <v>178.29300000000001</v>
      </c>
      <c r="E58" s="51">
        <v>175.05099999999999</v>
      </c>
      <c r="F58" s="51">
        <v>171.35599999999999</v>
      </c>
      <c r="G58" s="51">
        <v>170.00399999999999</v>
      </c>
      <c r="H58" s="51">
        <v>163.58099999999999</v>
      </c>
      <c r="I58" s="51">
        <v>158.55799999999999</v>
      </c>
      <c r="J58" s="51">
        <v>158.34200000000001</v>
      </c>
      <c r="K58" s="51">
        <v>161.66300000000001</v>
      </c>
      <c r="L58" s="51">
        <v>169.965</v>
      </c>
      <c r="M58" s="51">
        <v>173.46100000000001</v>
      </c>
      <c r="N58" s="51">
        <v>175.06</v>
      </c>
      <c r="O58" s="51">
        <v>173.75200000000001</v>
      </c>
      <c r="P58" s="51">
        <v>-0.747</v>
      </c>
      <c r="Q58" s="51">
        <v>-2.9350000000000001</v>
      </c>
      <c r="R58" s="51">
        <v>-2.9350000000000001</v>
      </c>
    </row>
    <row r="59" spans="2:18" x14ac:dyDescent="0.3">
      <c r="B59" s="7" t="s">
        <v>41</v>
      </c>
      <c r="C59" s="8" t="s">
        <v>39</v>
      </c>
      <c r="D59" s="50">
        <v>161.46600000000001</v>
      </c>
      <c r="E59" s="50">
        <v>160.89699999999999</v>
      </c>
      <c r="F59" s="50">
        <v>159.69200000000001</v>
      </c>
      <c r="G59" s="50">
        <v>159.239</v>
      </c>
      <c r="H59" s="50">
        <v>157.76400000000001</v>
      </c>
      <c r="I59" s="50">
        <v>156.41200000000001</v>
      </c>
      <c r="J59" s="50">
        <v>156.48099999999999</v>
      </c>
      <c r="K59" s="50">
        <v>157.602</v>
      </c>
      <c r="L59" s="50">
        <v>160.07900000000001</v>
      </c>
      <c r="M59" s="50">
        <v>160.721</v>
      </c>
      <c r="N59" s="50">
        <v>160.54</v>
      </c>
      <c r="O59" s="50">
        <v>160.25899999999999</v>
      </c>
      <c r="P59" s="50">
        <v>-0.17499999999999999</v>
      </c>
      <c r="Q59" s="50">
        <v>-0.65100000000000002</v>
      </c>
      <c r="R59" s="50">
        <v>-0.65100000000000002</v>
      </c>
    </row>
    <row r="60" spans="2:18" x14ac:dyDescent="0.3">
      <c r="B60" s="11" t="s">
        <v>90</v>
      </c>
      <c r="C60" s="12" t="s">
        <v>43</v>
      </c>
      <c r="D60" s="51">
        <v>151.74299999999999</v>
      </c>
      <c r="E60" s="51">
        <v>150.69499999999999</v>
      </c>
      <c r="F60" s="51">
        <v>148.24199999999999</v>
      </c>
      <c r="G60" s="51">
        <v>146.32499999999999</v>
      </c>
      <c r="H60" s="51">
        <v>144.57300000000001</v>
      </c>
      <c r="I60" s="51">
        <v>142.87200000000001</v>
      </c>
      <c r="J60" s="51">
        <v>141.47</v>
      </c>
      <c r="K60" s="51">
        <v>142.61799999999999</v>
      </c>
      <c r="L60" s="51">
        <v>144.72200000000001</v>
      </c>
      <c r="M60" s="51">
        <v>146.636</v>
      </c>
      <c r="N60" s="51">
        <v>148.09</v>
      </c>
      <c r="O60" s="51">
        <v>146.94</v>
      </c>
      <c r="P60" s="51">
        <v>-0.77600000000000002</v>
      </c>
      <c r="Q60" s="51">
        <v>-6.3680000000000003</v>
      </c>
      <c r="R60" s="51">
        <v>-6.3680000000000003</v>
      </c>
    </row>
    <row r="61" spans="2:18" x14ac:dyDescent="0.3">
      <c r="B61" s="7" t="s">
        <v>91</v>
      </c>
      <c r="C61" s="8" t="s">
        <v>43</v>
      </c>
      <c r="D61" s="50">
        <v>142.26400000000001</v>
      </c>
      <c r="E61" s="50">
        <v>141.08699999999999</v>
      </c>
      <c r="F61" s="50">
        <v>137.87899999999999</v>
      </c>
      <c r="G61" s="50">
        <v>137.001</v>
      </c>
      <c r="H61" s="50">
        <v>135.947</v>
      </c>
      <c r="I61" s="50">
        <v>135.934</v>
      </c>
      <c r="J61" s="50">
        <v>134.75700000000001</v>
      </c>
      <c r="K61" s="50">
        <v>135.55600000000001</v>
      </c>
      <c r="L61" s="50">
        <v>137.517</v>
      </c>
      <c r="M61" s="50">
        <v>139.239</v>
      </c>
      <c r="N61" s="50">
        <v>141.83099999999999</v>
      </c>
      <c r="O61" s="50">
        <v>140.27699999999999</v>
      </c>
      <c r="P61" s="50">
        <v>-1.0960000000000001</v>
      </c>
      <c r="Q61" s="50">
        <v>-5.38</v>
      </c>
      <c r="R61" s="50">
        <v>-5.38</v>
      </c>
    </row>
    <row r="62" spans="2:18" x14ac:dyDescent="0.3">
      <c r="B62" s="11" t="s">
        <v>92</v>
      </c>
      <c r="C62" s="12" t="s">
        <v>43</v>
      </c>
      <c r="D62" s="51">
        <v>150.52600000000001</v>
      </c>
      <c r="E62" s="51">
        <v>147.30799999999999</v>
      </c>
      <c r="F62" s="51">
        <v>143.37200000000001</v>
      </c>
      <c r="G62" s="51">
        <v>142.49600000000001</v>
      </c>
      <c r="H62" s="51">
        <v>141.04599999999999</v>
      </c>
      <c r="I62" s="51">
        <v>140.47399999999999</v>
      </c>
      <c r="J62" s="51">
        <v>140.119</v>
      </c>
      <c r="K62" s="51">
        <v>139.85400000000001</v>
      </c>
      <c r="L62" s="51">
        <v>142.71899999999999</v>
      </c>
      <c r="M62" s="51">
        <v>144.892</v>
      </c>
      <c r="N62" s="51">
        <v>147.119</v>
      </c>
      <c r="O62" s="51">
        <v>146.52500000000001</v>
      </c>
      <c r="P62" s="51">
        <v>-0.40400000000000003</v>
      </c>
      <c r="Q62" s="51">
        <v>-5.7709999999999999</v>
      </c>
      <c r="R62" s="51">
        <v>-5.7709999999999999</v>
      </c>
    </row>
    <row r="63" spans="2:18" x14ac:dyDescent="0.3">
      <c r="B63" s="7" t="s">
        <v>93</v>
      </c>
      <c r="C63" s="8" t="s">
        <v>43</v>
      </c>
      <c r="D63" s="50">
        <v>148.95599999999999</v>
      </c>
      <c r="E63" s="50">
        <v>147.797</v>
      </c>
      <c r="F63" s="50">
        <v>145.29300000000001</v>
      </c>
      <c r="G63" s="50">
        <v>144.82599999999999</v>
      </c>
      <c r="H63" s="50">
        <v>143.47300000000001</v>
      </c>
      <c r="I63" s="50">
        <v>143.483</v>
      </c>
      <c r="J63" s="50">
        <v>143.11600000000001</v>
      </c>
      <c r="K63" s="50">
        <v>144.38999999999999</v>
      </c>
      <c r="L63" s="50">
        <v>146.59399999999999</v>
      </c>
      <c r="M63" s="50">
        <v>148.07900000000001</v>
      </c>
      <c r="N63" s="50">
        <v>150.79400000000001</v>
      </c>
      <c r="O63" s="50">
        <v>148.678</v>
      </c>
      <c r="P63" s="50">
        <v>-1.403</v>
      </c>
      <c r="Q63" s="50">
        <v>-4.2750000000000004</v>
      </c>
      <c r="R63" s="50">
        <v>-4.2750000000000004</v>
      </c>
    </row>
    <row r="64" spans="2:18" x14ac:dyDescent="0.3">
      <c r="B64" s="11" t="s">
        <v>94</v>
      </c>
      <c r="C64" s="12" t="s">
        <v>48</v>
      </c>
      <c r="D64" s="51">
        <v>119.664</v>
      </c>
      <c r="E64" s="51">
        <v>119.13800000000001</v>
      </c>
      <c r="F64" s="51">
        <v>118.458</v>
      </c>
      <c r="G64" s="51">
        <v>117.68</v>
      </c>
      <c r="H64" s="51">
        <v>117.501</v>
      </c>
      <c r="I64" s="51">
        <v>115.03100000000001</v>
      </c>
      <c r="J64" s="51">
        <v>114.64400000000001</v>
      </c>
      <c r="K64" s="51">
        <v>114.631</v>
      </c>
      <c r="L64" s="51">
        <v>114.85899999999999</v>
      </c>
      <c r="M64" s="51">
        <v>114.619</v>
      </c>
      <c r="N64" s="51">
        <v>112.90600000000001</v>
      </c>
      <c r="O64" s="51">
        <v>114.598</v>
      </c>
      <c r="P64" s="51">
        <v>1.4990000000000001</v>
      </c>
      <c r="Q64" s="51">
        <v>-4.0910000000000002</v>
      </c>
      <c r="R64" s="51">
        <v>-4.0910000000000002</v>
      </c>
    </row>
    <row r="65" spans="2:18" x14ac:dyDescent="0.3">
      <c r="B65" s="47" t="s">
        <v>95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</sheetData>
  <mergeCells count="2">
    <mergeCell ref="B3:AA3"/>
    <mergeCell ref="B33:AA33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944DB-FB66-488A-861D-F878D91B97A6}">
  <dimension ref="B2:N35"/>
  <sheetViews>
    <sheetView tabSelected="1" topLeftCell="A21" workbookViewId="0">
      <selection activeCell="D36" sqref="D36"/>
    </sheetView>
  </sheetViews>
  <sheetFormatPr defaultColWidth="9.109375" defaultRowHeight="14.4" x14ac:dyDescent="0.3"/>
  <cols>
    <col min="1" max="1" width="9.109375" style="18"/>
    <col min="2" max="2" width="8.109375" style="46" customWidth="1"/>
    <col min="3" max="3" width="51.109375" style="18" customWidth="1"/>
    <col min="4" max="4" width="9.6640625" style="18" bestFit="1" customWidth="1"/>
    <col min="5" max="5" width="9.5546875" style="18" bestFit="1" customWidth="1"/>
    <col min="6" max="6" width="11" style="18" bestFit="1" customWidth="1"/>
    <col min="7" max="7" width="10" style="18" bestFit="1" customWidth="1"/>
    <col min="8" max="8" width="4.33203125" style="18" customWidth="1"/>
    <col min="9" max="16384" width="9.109375" style="18"/>
  </cols>
  <sheetData>
    <row r="2" spans="2:14" ht="15.6" x14ac:dyDescent="0.3">
      <c r="B2" s="35" t="s">
        <v>62</v>
      </c>
      <c r="C2" s="36" t="s">
        <v>63</v>
      </c>
      <c r="D2" s="36" t="s">
        <v>67</v>
      </c>
      <c r="E2" s="36" t="s">
        <v>65</v>
      </c>
      <c r="F2" s="36" t="s">
        <v>66</v>
      </c>
      <c r="G2" s="37" t="s">
        <v>71</v>
      </c>
      <c r="I2" s="20" t="s">
        <v>68</v>
      </c>
    </row>
    <row r="3" spans="2:14" ht="15.6" x14ac:dyDescent="0.3">
      <c r="B3" s="44">
        <v>20</v>
      </c>
      <c r="C3" s="18" t="str">
        <f>+Índices!B25</f>
        <v>ADMINISTRAÇÃO LOCAL</v>
      </c>
      <c r="D3" s="38">
        <f>+Índices!J25</f>
        <v>121.834</v>
      </c>
      <c r="E3" s="38">
        <f>+Índices!U25</f>
        <v>136.047</v>
      </c>
      <c r="F3" s="39">
        <f t="shared" ref="F3:F29" si="0">ROUND(+E3/D3,6)</f>
        <v>1.1166590000000001</v>
      </c>
      <c r="G3" s="40">
        <f t="shared" ref="G3:G29" si="1">ROUND((E3-D3)/D3,6)</f>
        <v>0.116659</v>
      </c>
      <c r="I3" s="22"/>
      <c r="J3" s="23"/>
      <c r="K3" s="24" t="s">
        <v>64</v>
      </c>
      <c r="L3" s="25">
        <v>44378</v>
      </c>
      <c r="M3" s="23"/>
      <c r="N3" s="26"/>
    </row>
    <row r="4" spans="2:14" ht="15.6" x14ac:dyDescent="0.3">
      <c r="B4" s="44">
        <v>17</v>
      </c>
      <c r="C4" s="18" t="str">
        <f>+Índices!B22</f>
        <v>ASFALTO DILUÍDO</v>
      </c>
      <c r="D4" s="38">
        <f>+Índices!J22</f>
        <v>1026.2170000000001</v>
      </c>
      <c r="E4" s="38">
        <f>+Índices!U22</f>
        <v>1161.98</v>
      </c>
      <c r="F4" s="39">
        <f t="shared" si="0"/>
        <v>1.1322950000000001</v>
      </c>
      <c r="G4" s="40">
        <f t="shared" si="1"/>
        <v>0.132295</v>
      </c>
      <c r="I4" s="27"/>
      <c r="J4" s="28"/>
      <c r="K4" s="29" t="s">
        <v>70</v>
      </c>
      <c r="L4" s="30">
        <v>44713</v>
      </c>
      <c r="M4" s="28"/>
      <c r="N4" s="31"/>
    </row>
    <row r="5" spans="2:14" x14ac:dyDescent="0.3">
      <c r="B5" s="44">
        <v>18</v>
      </c>
      <c r="C5" s="18" t="str">
        <f>+Índices!B23</f>
        <v>CIMENTO ASFÁLTICO PETRÓLEO (CAP 7 e 20)</v>
      </c>
      <c r="D5" s="38">
        <f>+Índices!J23</f>
        <v>997.29499999999996</v>
      </c>
      <c r="E5" s="38">
        <f>+Índices!U23</f>
        <v>1221.6500000000001</v>
      </c>
      <c r="F5" s="39">
        <f t="shared" si="0"/>
        <v>1.2249639999999999</v>
      </c>
      <c r="G5" s="40">
        <f t="shared" si="1"/>
        <v>0.224964</v>
      </c>
      <c r="I5" s="27"/>
      <c r="J5" s="28"/>
      <c r="K5" s="28"/>
      <c r="L5" s="28"/>
      <c r="M5" s="28"/>
      <c r="N5" s="31"/>
    </row>
    <row r="6" spans="2:14" x14ac:dyDescent="0.3">
      <c r="B6" s="44">
        <v>8</v>
      </c>
      <c r="C6" s="18" t="str">
        <f>+Índices!B13</f>
        <v>CONSERVAÇÃO RODOVIÁRIA</v>
      </c>
      <c r="D6" s="38">
        <f>+Índices!J13</f>
        <v>340.95600000000002</v>
      </c>
      <c r="E6" s="38">
        <f>+Índices!U13</f>
        <v>386.91699999999997</v>
      </c>
      <c r="F6" s="39">
        <f t="shared" si="0"/>
        <v>1.1348</v>
      </c>
      <c r="G6" s="40">
        <f t="shared" si="1"/>
        <v>0.1348</v>
      </c>
      <c r="I6" s="32" t="s">
        <v>69</v>
      </c>
      <c r="J6" s="33"/>
      <c r="K6" s="33"/>
      <c r="L6" s="33"/>
      <c r="M6" s="33"/>
      <c r="N6" s="34"/>
    </row>
    <row r="7" spans="2:14" x14ac:dyDescent="0.3">
      <c r="B7" s="44">
        <v>4</v>
      </c>
      <c r="C7" s="18" t="str">
        <f>+Índices!B9</f>
        <v>CONSULTORIA (SUPERVISÃO E PROJETOS)</v>
      </c>
      <c r="D7" s="38">
        <f>+Índices!J9</f>
        <v>251.077</v>
      </c>
      <c r="E7" s="38">
        <f>+Índices!U9</f>
        <v>263.50200000000001</v>
      </c>
      <c r="F7" s="39">
        <f t="shared" si="0"/>
        <v>1.0494870000000001</v>
      </c>
      <c r="G7" s="40">
        <f t="shared" si="1"/>
        <v>4.9487000000000003E-2</v>
      </c>
    </row>
    <row r="8" spans="2:14" x14ac:dyDescent="0.3">
      <c r="B8" s="44">
        <v>5</v>
      </c>
      <c r="C8" s="18" t="str">
        <f>+Índices!B10</f>
        <v>DRENAGEM</v>
      </c>
      <c r="D8" s="38">
        <f>+Índices!J10</f>
        <v>374.96199999999999</v>
      </c>
      <c r="E8" s="38">
        <f>+Índices!U10</f>
        <v>430.113</v>
      </c>
      <c r="F8" s="39">
        <f t="shared" si="0"/>
        <v>1.147084</v>
      </c>
      <c r="G8" s="40">
        <f t="shared" si="1"/>
        <v>0.14708399999999999</v>
      </c>
    </row>
    <row r="9" spans="2:14" x14ac:dyDescent="0.3">
      <c r="B9" s="44">
        <v>19</v>
      </c>
      <c r="C9" s="18" t="str">
        <f>+Índices!B24</f>
        <v>EMULSÕES (RR1C E RR2C)</v>
      </c>
      <c r="D9" s="38">
        <f>+Índices!J24</f>
        <v>868.41399999999999</v>
      </c>
      <c r="E9" s="38">
        <f>+Índices!U24</f>
        <v>1064.9390000000001</v>
      </c>
      <c r="F9" s="39">
        <f t="shared" si="0"/>
        <v>1.2263029999999999</v>
      </c>
      <c r="G9" s="40">
        <f t="shared" si="1"/>
        <v>0.226303</v>
      </c>
    </row>
    <row r="10" spans="2:14" x14ac:dyDescent="0.3">
      <c r="B10" s="44">
        <v>11</v>
      </c>
      <c r="C10" s="18" t="str">
        <f>+Índices!B16</f>
        <v>IGP - DI</v>
      </c>
      <c r="D10" s="38">
        <f>+Índices!J16</f>
        <v>1071.615</v>
      </c>
      <c r="E10" s="38">
        <f>+Índices!U16</f>
        <v>1173.8309999999999</v>
      </c>
      <c r="F10" s="39">
        <f t="shared" si="0"/>
        <v>1.0953850000000001</v>
      </c>
      <c r="G10" s="40">
        <f t="shared" si="1"/>
        <v>9.5384999999999998E-2</v>
      </c>
    </row>
    <row r="11" spans="2:14" x14ac:dyDescent="0.3">
      <c r="B11" s="44">
        <v>26</v>
      </c>
      <c r="C11" s="18" t="str">
        <f>+Índices!B31</f>
        <v>ÍNDICE DE ASFALTO BORRACHA</v>
      </c>
      <c r="D11" s="38">
        <f>+Índices!J31</f>
        <v>152.78100000000001</v>
      </c>
      <c r="E11" s="38">
        <f>+Índices!U31</f>
        <v>184.3</v>
      </c>
      <c r="F11" s="39">
        <f t="shared" si="0"/>
        <v>1.206302</v>
      </c>
      <c r="G11" s="40">
        <f t="shared" si="1"/>
        <v>0.20630200000000001</v>
      </c>
    </row>
    <row r="12" spans="2:14" x14ac:dyDescent="0.3">
      <c r="B12" s="44">
        <v>24</v>
      </c>
      <c r="C12" s="18" t="str">
        <f>+Índices!B29</f>
        <v>ÍNDICE DE ASFALTO MODIFICADO POR POLÍMERO</v>
      </c>
      <c r="D12" s="38">
        <f>+Índices!J29</f>
        <v>146.648</v>
      </c>
      <c r="E12" s="38">
        <f>+Índices!U29</f>
        <v>175.19300000000001</v>
      </c>
      <c r="F12" s="39">
        <f t="shared" si="0"/>
        <v>1.19465</v>
      </c>
      <c r="G12" s="40">
        <f t="shared" si="1"/>
        <v>0.19464999999999999</v>
      </c>
    </row>
    <row r="13" spans="2:14" x14ac:dyDescent="0.3">
      <c r="B13" s="44">
        <v>25</v>
      </c>
      <c r="C13" s="18" t="str">
        <f>+Índices!B30</f>
        <v>ÍNDICE DE EMULSÃO ASFÁLTICA DE IMPRIMAÇÃO</v>
      </c>
      <c r="D13" s="38">
        <f>+Índices!J30</f>
        <v>143.845</v>
      </c>
      <c r="E13" s="38">
        <f>+Índices!U30</f>
        <v>172.67500000000001</v>
      </c>
      <c r="F13" s="39">
        <f t="shared" si="0"/>
        <v>1.2004239999999999</v>
      </c>
      <c r="G13" s="40">
        <f t="shared" si="1"/>
        <v>0.20042399999999999</v>
      </c>
    </row>
    <row r="14" spans="2:14" x14ac:dyDescent="0.3">
      <c r="B14" s="44">
        <v>23</v>
      </c>
      <c r="C14" s="18" t="str">
        <f>+Índices!B28</f>
        <v>ÍNDICE DE EMULSÃO ASFÁLTICA MODIFICADO</v>
      </c>
      <c r="D14" s="38">
        <f>+Índices!J28</f>
        <v>143.989</v>
      </c>
      <c r="E14" s="38">
        <f>+Índices!U28</f>
        <v>177.45699999999999</v>
      </c>
      <c r="F14" s="39">
        <f t="shared" si="0"/>
        <v>1.232434</v>
      </c>
      <c r="G14" s="40">
        <f t="shared" si="1"/>
        <v>0.232434</v>
      </c>
    </row>
    <row r="15" spans="2:14" x14ac:dyDescent="0.3">
      <c r="B15" s="44">
        <v>27</v>
      </c>
      <c r="C15" s="18" t="str">
        <f>+Índices!B32</f>
        <v>ÍNDICE DE SUPERESTRUTURA DE PASSARELAS METÁLICAS</v>
      </c>
      <c r="D15" s="38">
        <v>100</v>
      </c>
      <c r="E15" s="38">
        <f>+Índices!U32</f>
        <v>121.223</v>
      </c>
      <c r="F15" s="39">
        <f t="shared" si="0"/>
        <v>1.2122299999999999</v>
      </c>
      <c r="G15" s="40">
        <f t="shared" si="1"/>
        <v>0.21223</v>
      </c>
    </row>
    <row r="16" spans="2:14" x14ac:dyDescent="0.3">
      <c r="B16" s="44">
        <v>12</v>
      </c>
      <c r="C16" s="18" t="str">
        <f>+Índices!B17</f>
        <v>ÍNDICE NACIONAL DE CUSTO DA CONSTRUÇÃO</v>
      </c>
      <c r="D16" s="38">
        <f>+Índices!J17</f>
        <v>935.35900000000004</v>
      </c>
      <c r="E16" s="38">
        <f>+Índices!U17</f>
        <v>1034.8240000000001</v>
      </c>
      <c r="F16" s="39">
        <f t="shared" si="0"/>
        <v>1.106339</v>
      </c>
      <c r="G16" s="40">
        <f t="shared" si="1"/>
        <v>0.106339</v>
      </c>
    </row>
    <row r="17" spans="2:7" x14ac:dyDescent="0.3">
      <c r="B17" s="44">
        <v>9</v>
      </c>
      <c r="C17" s="18" t="str">
        <f>+Índices!B14</f>
        <v>LIGANTES BETUMINOSOS</v>
      </c>
      <c r="D17" s="38">
        <f>+Índices!J14</f>
        <v>935.39</v>
      </c>
      <c r="E17" s="38">
        <f>+Índices!U14</f>
        <v>1136.5429999999999</v>
      </c>
      <c r="F17" s="39">
        <f t="shared" si="0"/>
        <v>1.215047</v>
      </c>
      <c r="G17" s="40">
        <f t="shared" si="1"/>
        <v>0.21504699999999999</v>
      </c>
    </row>
    <row r="18" spans="2:7" x14ac:dyDescent="0.3">
      <c r="B18" s="44">
        <v>21</v>
      </c>
      <c r="C18" s="18" t="str">
        <f>+Índices!B26</f>
        <v>MOBILIZAÇÃO E DESMOBILIZAÇÃO</v>
      </c>
      <c r="D18" s="38">
        <f>+Índices!J26</f>
        <v>132.04400000000001</v>
      </c>
      <c r="E18" s="38">
        <f>+Índices!U26</f>
        <v>184.29400000000001</v>
      </c>
      <c r="F18" s="39">
        <f t="shared" si="0"/>
        <v>1.3957010000000001</v>
      </c>
      <c r="G18" s="40">
        <f t="shared" si="1"/>
        <v>0.39570100000000002</v>
      </c>
    </row>
    <row r="19" spans="2:7" x14ac:dyDescent="0.3">
      <c r="B19" s="44">
        <v>22</v>
      </c>
      <c r="C19" s="18" t="str">
        <f>+Índices!B27</f>
        <v>OBRAS COMPLEMENTARES E MEIO AMBIENTE</v>
      </c>
      <c r="D19" s="38">
        <f>+Índices!J27</f>
        <v>134.91300000000001</v>
      </c>
      <c r="E19" s="38">
        <f>+Índices!U27</f>
        <v>159.56700000000001</v>
      </c>
      <c r="F19" s="39">
        <f t="shared" si="0"/>
        <v>1.1827399999999999</v>
      </c>
      <c r="G19" s="40">
        <f t="shared" si="1"/>
        <v>0.18274000000000001</v>
      </c>
    </row>
    <row r="20" spans="2:7" x14ac:dyDescent="0.3">
      <c r="B20" s="44">
        <v>2</v>
      </c>
      <c r="C20" s="18" t="str">
        <f>+Índices!B7</f>
        <v>OBRAS DE ARTE ESPECIAIS</v>
      </c>
      <c r="D20" s="38">
        <f>+Índices!J7</f>
        <v>415.12099999999998</v>
      </c>
      <c r="E20" s="38">
        <f>+Índices!U7</f>
        <v>474.80799999999999</v>
      </c>
      <c r="F20" s="39">
        <f t="shared" si="0"/>
        <v>1.1437820000000001</v>
      </c>
      <c r="G20" s="40">
        <f t="shared" si="1"/>
        <v>0.14378199999999999</v>
      </c>
    </row>
    <row r="21" spans="2:7" x14ac:dyDescent="0.3">
      <c r="B21" s="44">
        <v>10</v>
      </c>
      <c r="C21" s="18" t="str">
        <f>+Índices!B15</f>
        <v>OBRAS DE ARTE ESPECIAIS (SEM AÇO)</v>
      </c>
      <c r="D21" s="38">
        <f>+Índices!J15</f>
        <v>378.59300000000002</v>
      </c>
      <c r="E21" s="38">
        <f>+Índices!U15</f>
        <v>453.19</v>
      </c>
      <c r="F21" s="39">
        <f t="shared" si="0"/>
        <v>1.1970369999999999</v>
      </c>
      <c r="G21" s="40">
        <f t="shared" si="1"/>
        <v>0.19703699999999999</v>
      </c>
    </row>
    <row r="22" spans="2:7" x14ac:dyDescent="0.3">
      <c r="B22" s="44">
        <v>3</v>
      </c>
      <c r="C22" s="18" t="str">
        <f>+Índices!B8</f>
        <v>PAVIMENTAÇÃO</v>
      </c>
      <c r="D22" s="38">
        <f>+Índices!J8</f>
        <v>418.12400000000002</v>
      </c>
      <c r="E22" s="38">
        <f>+Índices!U8</f>
        <v>514.26</v>
      </c>
      <c r="F22" s="39">
        <f t="shared" si="0"/>
        <v>1.229922</v>
      </c>
      <c r="G22" s="40">
        <f t="shared" si="1"/>
        <v>0.22992199999999999</v>
      </c>
    </row>
    <row r="23" spans="2:7" x14ac:dyDescent="0.3">
      <c r="B23" s="44">
        <v>7</v>
      </c>
      <c r="C23" s="18" t="str">
        <f>+Índices!B12</f>
        <v>PAVIMENTOS CONCRETO CIMENTO PORTLAND</v>
      </c>
      <c r="D23" s="38">
        <f>+Índices!J12</f>
        <v>327.988</v>
      </c>
      <c r="E23" s="38">
        <f>+Índices!U12</f>
        <v>390.995</v>
      </c>
      <c r="F23" s="39">
        <f t="shared" si="0"/>
        <v>1.192102</v>
      </c>
      <c r="G23" s="40">
        <f t="shared" si="1"/>
        <v>0.19210199999999999</v>
      </c>
    </row>
    <row r="24" spans="2:7" x14ac:dyDescent="0.3">
      <c r="B24" s="44">
        <v>15</v>
      </c>
      <c r="C24" s="18" t="str">
        <f>+Índices!B20</f>
        <v>PRODUTOS DE AÇO GALVANIZADO</v>
      </c>
      <c r="D24" s="38">
        <f>+Índices!J20</f>
        <v>498.32100000000003</v>
      </c>
      <c r="E24" s="38">
        <f>+Índices!U20</f>
        <v>563.63800000000003</v>
      </c>
      <c r="F24" s="39">
        <f t="shared" si="0"/>
        <v>1.1310739999999999</v>
      </c>
      <c r="G24" s="40">
        <f t="shared" si="1"/>
        <v>0.131074</v>
      </c>
    </row>
    <row r="25" spans="2:7" x14ac:dyDescent="0.3">
      <c r="B25" s="44">
        <v>14</v>
      </c>
      <c r="C25" s="18" t="str">
        <f>+Índices!B19</f>
        <v>PRODUTOS SIDERÚRGICOS</v>
      </c>
      <c r="D25" s="38">
        <f>+Índices!J19</f>
        <v>387.12400000000002</v>
      </c>
      <c r="E25" s="38">
        <f>+Índices!U19</f>
        <v>409.68</v>
      </c>
      <c r="F25" s="39">
        <f t="shared" si="0"/>
        <v>1.0582659999999999</v>
      </c>
      <c r="G25" s="40">
        <f t="shared" si="1"/>
        <v>5.8265999999999998E-2</v>
      </c>
    </row>
    <row r="26" spans="2:7" x14ac:dyDescent="0.3">
      <c r="B26" s="44">
        <v>6</v>
      </c>
      <c r="C26" s="18" t="str">
        <f>+Índices!B11</f>
        <v>SINALIZAÇÃO HORIZONTAL</v>
      </c>
      <c r="D26" s="38">
        <f>+Índices!J11</f>
        <v>360.28800000000001</v>
      </c>
      <c r="E26" s="38">
        <f>+Índices!U11</f>
        <v>426.33499999999998</v>
      </c>
      <c r="F26" s="39">
        <f t="shared" si="0"/>
        <v>1.183317</v>
      </c>
      <c r="G26" s="40">
        <f t="shared" si="1"/>
        <v>0.18331700000000001</v>
      </c>
    </row>
    <row r="27" spans="2:7" x14ac:dyDescent="0.3">
      <c r="B27" s="44">
        <v>16</v>
      </c>
      <c r="C27" s="18" t="str">
        <f>+Índices!B21</f>
        <v>SINALIZAÇÃO VERTICAL</v>
      </c>
      <c r="D27" s="38">
        <f>+Índices!J21</f>
        <v>228.833</v>
      </c>
      <c r="E27" s="38">
        <f>+Índices!U21</f>
        <v>262.10300000000001</v>
      </c>
      <c r="F27" s="39">
        <f t="shared" si="0"/>
        <v>1.1453899999999999</v>
      </c>
      <c r="G27" s="40">
        <f t="shared" si="1"/>
        <v>0.14538999999999999</v>
      </c>
    </row>
    <row r="28" spans="2:7" x14ac:dyDescent="0.3">
      <c r="B28" s="44">
        <v>1</v>
      </c>
      <c r="C28" s="18" t="str">
        <f>+Índices!B6</f>
        <v>TERRAPLENAGEM</v>
      </c>
      <c r="D28" s="38">
        <f>+Índices!J6</f>
        <v>372.04399999999998</v>
      </c>
      <c r="E28" s="38">
        <f>+Índices!U6</f>
        <v>478.798</v>
      </c>
      <c r="F28" s="39">
        <f t="shared" si="0"/>
        <v>1.2869390000000001</v>
      </c>
      <c r="G28" s="40">
        <f t="shared" si="1"/>
        <v>0.286939</v>
      </c>
    </row>
    <row r="29" spans="2:7" x14ac:dyDescent="0.3">
      <c r="B29" s="45">
        <v>13</v>
      </c>
      <c r="C29" s="21" t="str">
        <f>+Índices!B18</f>
        <v>VERGALHÕES E ARAMES DE AÇO CARBONO</v>
      </c>
      <c r="D29" s="41">
        <f>+Índices!J18</f>
        <v>1430.38</v>
      </c>
      <c r="E29" s="41">
        <f>+Índices!U18</f>
        <v>1601.7950000000001</v>
      </c>
      <c r="F29" s="42">
        <f t="shared" si="0"/>
        <v>1.119839</v>
      </c>
      <c r="G29" s="43">
        <f t="shared" si="1"/>
        <v>0.119839</v>
      </c>
    </row>
    <row r="30" spans="2:7" x14ac:dyDescent="0.3">
      <c r="F30" s="19"/>
    </row>
    <row r="31" spans="2:7" ht="15.6" x14ac:dyDescent="0.3">
      <c r="B31" s="53"/>
      <c r="C31" s="54" t="s">
        <v>96</v>
      </c>
      <c r="D31" s="52" t="s">
        <v>64</v>
      </c>
      <c r="E31" s="52" t="s">
        <v>65</v>
      </c>
      <c r="F31" s="52" t="s">
        <v>66</v>
      </c>
      <c r="G31" s="55" t="s">
        <v>71</v>
      </c>
    </row>
    <row r="32" spans="2:7" x14ac:dyDescent="0.3">
      <c r="B32" s="44">
        <v>8</v>
      </c>
      <c r="C32" s="18" t="s">
        <v>97</v>
      </c>
      <c r="D32" s="58">
        <f>Índices!U13</f>
        <v>386.91699999999997</v>
      </c>
      <c r="E32" s="18">
        <f>Índices!M46</f>
        <v>423.34899999999999</v>
      </c>
      <c r="F32" s="18">
        <f t="shared" ref="F32" si="2">ROUND(+E32/D32,6)</f>
        <v>1.09416</v>
      </c>
      <c r="G32" s="59">
        <f t="shared" ref="G32" si="3">ROUND((E32-D32)/D32,6)</f>
        <v>9.4159999999999994E-2</v>
      </c>
    </row>
    <row r="33" spans="2:7" x14ac:dyDescent="0.3">
      <c r="B33" s="44">
        <v>11</v>
      </c>
      <c r="C33" s="18" t="s">
        <v>98</v>
      </c>
      <c r="D33" s="58">
        <f>Índices!U16</f>
        <v>1173.8309999999999</v>
      </c>
      <c r="E33" s="38">
        <f>Índices!M48</f>
        <v>1092.9739999999999</v>
      </c>
      <c r="F33" s="18">
        <f t="shared" ref="F33" si="4">ROUND(+E33/D33,6)</f>
        <v>0.93111699999999997</v>
      </c>
      <c r="G33" s="59">
        <f t="shared" ref="G33" si="5">ROUND((E33-D33)/D33,6)</f>
        <v>-6.8883E-2</v>
      </c>
    </row>
    <row r="34" spans="2:7" x14ac:dyDescent="0.3">
      <c r="B34" s="44">
        <v>12</v>
      </c>
      <c r="C34" s="62" t="s">
        <v>99</v>
      </c>
      <c r="D34" s="63">
        <f>Índices!U17</f>
        <v>1034.8240000000001</v>
      </c>
      <c r="E34" s="38">
        <f>Índices!M49</f>
        <v>1084.242</v>
      </c>
      <c r="F34" s="62">
        <f t="shared" ref="F34" si="6">ROUND(+E34/D34,6)</f>
        <v>1.047755</v>
      </c>
      <c r="G34" s="59">
        <f t="shared" ref="G34" si="7">ROUND((E34-D34)/D34,6)</f>
        <v>4.7754999999999999E-2</v>
      </c>
    </row>
    <row r="35" spans="2:7" x14ac:dyDescent="0.3">
      <c r="B35" s="45">
        <v>0</v>
      </c>
      <c r="C35" s="21" t="s">
        <v>100</v>
      </c>
      <c r="D35" s="56">
        <v>1663.751</v>
      </c>
      <c r="E35" s="41">
        <v>1730.9849999999999</v>
      </c>
      <c r="F35" s="21">
        <f t="shared" ref="F35" si="8">ROUND(+E35/D35,6)</f>
        <v>1.040411</v>
      </c>
      <c r="G35" s="57">
        <f t="shared" ref="G35" si="9">ROUND((E35-D35)/D35,6)</f>
        <v>4.0411000000000002E-2</v>
      </c>
    </row>
  </sheetData>
  <sortState xmlns:xlrd2="http://schemas.microsoft.com/office/spreadsheetml/2017/richdata2" ref="B3:G29">
    <sortCondition ref="C3:C29"/>
  </sortState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2A24B706B25B4FA19BE44D74231C17" ma:contentTypeVersion="12" ma:contentTypeDescription="Crie um novo documento." ma:contentTypeScope="" ma:versionID="6649eee444d7fdb0221449babbd882dc">
  <xsd:schema xmlns:xsd="http://www.w3.org/2001/XMLSchema" xmlns:xs="http://www.w3.org/2001/XMLSchema" xmlns:p="http://schemas.microsoft.com/office/2006/metadata/properties" xmlns:ns2="14fd85f9-015e-47a9-85bd-341344d0f759" xmlns:ns3="08045c79-9952-4279-8ace-f6c5875ba9fc" targetNamespace="http://schemas.microsoft.com/office/2006/metadata/properties" ma:root="true" ma:fieldsID="3379fcaa96b80ac74c7a38982d3872d2" ns2:_="" ns3:_="">
    <xsd:import namespace="14fd85f9-015e-47a9-85bd-341344d0f759"/>
    <xsd:import namespace="08045c79-9952-4279-8ace-f6c5875ba9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fd85f9-015e-47a9-85bd-341344d0f7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c3d2283-b9c2-42d4-a134-874ddbb43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45c79-9952-4279-8ace-f6c5875ba9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fd85f9-015e-47a9-85bd-341344d0f7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78B651-6A18-4DB2-9E94-1DCFAD51D7C9}"/>
</file>

<file path=customXml/itemProps2.xml><?xml version="1.0" encoding="utf-8"?>
<ds:datastoreItem xmlns:ds="http://schemas.openxmlformats.org/officeDocument/2006/customXml" ds:itemID="{9982174F-BD0C-4868-8346-39815904B317}"/>
</file>

<file path=customXml/itemProps3.xml><?xml version="1.0" encoding="utf-8"?>
<ds:datastoreItem xmlns:ds="http://schemas.openxmlformats.org/officeDocument/2006/customXml" ds:itemID="{8554479C-6A04-4761-9086-BFD653D1A9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Índices</vt:lpstr>
      <vt:lpstr>Reajuste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Primasi</dc:creator>
  <cp:lastModifiedBy>Felipe Primasi</cp:lastModifiedBy>
  <dcterms:created xsi:type="dcterms:W3CDTF">2022-07-14T12:15:14Z</dcterms:created>
  <dcterms:modified xsi:type="dcterms:W3CDTF">2024-04-26T13:37:06Z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0x010100192A24B706B25B4FA19BE44D74231C17</vt:lpwstr>
  </property>
</Properties>
</file>